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9144228-584B-4EE0-A14B-E3B9282936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0" i="1" l="1"/>
  <c r="AA23" i="1"/>
  <c r="AF10" i="1"/>
  <c r="P27" i="2"/>
  <c r="O27" i="2"/>
  <c r="M27" i="2"/>
  <c r="G27" i="2"/>
  <c r="AQ23" i="1" l="1"/>
  <c r="AP23" i="1"/>
  <c r="AO23" i="1"/>
  <c r="AN23" i="1"/>
  <c r="AM23" i="1"/>
  <c r="AL23" i="1"/>
  <c r="Y23" i="1"/>
  <c r="X23" i="1"/>
  <c r="H28" i="1" s="1"/>
  <c r="W23" i="1"/>
  <c r="G28" i="1" s="1"/>
  <c r="V23" i="1"/>
  <c r="F28" i="1" s="1"/>
  <c r="U23" i="1"/>
  <c r="E28" i="1" s="1"/>
  <c r="M23" i="1"/>
  <c r="L23" i="1"/>
  <c r="T23" i="1" s="1"/>
  <c r="K23" i="1"/>
  <c r="J23" i="1"/>
  <c r="I23" i="1"/>
  <c r="I27" i="1" s="1"/>
  <c r="H23" i="1"/>
  <c r="H27" i="1" s="1"/>
  <c r="G23" i="1"/>
  <c r="G27" i="1" s="1"/>
  <c r="G30" i="1" s="1"/>
  <c r="F23" i="1"/>
  <c r="F27" i="1" s="1"/>
  <c r="E23" i="1"/>
  <c r="E27" i="1" s="1"/>
  <c r="E30" i="1" s="1"/>
  <c r="T22" i="1"/>
  <c r="O22" i="1"/>
  <c r="T21" i="1"/>
  <c r="T20" i="1"/>
  <c r="O20" i="1"/>
  <c r="T19" i="1"/>
  <c r="O19" i="1"/>
  <c r="T18" i="1"/>
  <c r="T16" i="1"/>
  <c r="T15" i="1"/>
  <c r="T14" i="1"/>
  <c r="O14" i="1"/>
  <c r="T13" i="1"/>
  <c r="O13" i="1"/>
  <c r="T12" i="1"/>
  <c r="O12" i="1"/>
  <c r="T11" i="1"/>
  <c r="O11" i="1"/>
  <c r="T10" i="1"/>
  <c r="O10" i="1"/>
  <c r="O23" i="1" s="1"/>
  <c r="K28" i="1" l="1"/>
  <c r="L28" i="1"/>
  <c r="O27" i="1"/>
  <c r="N23" i="1"/>
  <c r="N27" i="1" s="1"/>
  <c r="I30" i="1"/>
  <c r="M27" i="1"/>
  <c r="F30" i="1"/>
  <c r="K30" i="1" s="1"/>
  <c r="K27" i="1"/>
  <c r="L27" i="1"/>
  <c r="H30" i="1"/>
  <c r="L30" i="1" s="1"/>
  <c r="P16" i="2"/>
  <c r="O16" i="2"/>
  <c r="M16" i="2"/>
  <c r="I16" i="2"/>
  <c r="H16" i="2"/>
  <c r="G16" i="2"/>
</calcChain>
</file>

<file path=xl/sharedStrings.xml><?xml version="1.0" encoding="utf-8"?>
<sst xmlns="http://schemas.openxmlformats.org/spreadsheetml/2006/main" count="408" uniqueCount="206">
  <si>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</si>
  <si>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</si>
  <si>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</si>
  <si>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</si>
  <si>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</si>
  <si>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</si>
  <si>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</si>
  <si>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</si>
  <si>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</si>
  <si>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</si>
  <si>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</si>
  <si>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</si>
  <si>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</si>
  <si>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</si>
  <si>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</si>
  <si>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</si>
  <si>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</si>
  <si>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</si>
  <si>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</si>
  <si>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</si>
  <si>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</si>
  <si>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</si>
  <si>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</si>
  <si>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</si>
  <si>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</si>
  <si>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</si>
  <si>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</si>
  <si>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</si>
  <si>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</si>
  <si>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</si>
  <si>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</si>
  <si>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</si>
  <si>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Marita Karhunen</t>
  </si>
  <si>
    <t>RPL</t>
  </si>
  <si>
    <t>Tahko</t>
  </si>
  <si>
    <t>Manse PP</t>
  </si>
  <si>
    <t>1.</t>
  </si>
  <si>
    <t>3.</t>
  </si>
  <si>
    <t>4.</t>
  </si>
  <si>
    <t>8.</t>
  </si>
  <si>
    <t>6.</t>
  </si>
  <si>
    <t>5.</t>
  </si>
  <si>
    <t>9.</t>
  </si>
  <si>
    <t>10.</t>
  </si>
  <si>
    <t>----</t>
  </si>
  <si>
    <t>RPL = Riihimäen Pallonlyöjät  (1924)</t>
  </si>
  <si>
    <t>Manse PP = Mansen Pesäpallo  (1978)</t>
  </si>
  <si>
    <t>Tahko = Hyvinkään Tahko  (1915)</t>
  </si>
  <si>
    <t>11.-12.</t>
  </si>
  <si>
    <t>Ottelu</t>
  </si>
  <si>
    <t>1.  ottelu</t>
  </si>
  <si>
    <t>6.  ottelu</t>
  </si>
  <si>
    <t>Kunnari</t>
  </si>
  <si>
    <t>19.05. 1975  RPL - PuMu  1-24</t>
  </si>
  <si>
    <t>15.06. 1975  RPL - LäPa  10-10</t>
  </si>
  <si>
    <t>7.  ottelu</t>
  </si>
  <si>
    <t>21.07. 1975  Roihu - RPL  23-8</t>
  </si>
  <si>
    <t>9.  ottelu</t>
  </si>
  <si>
    <t>27.07. 1975  RPL - UPV  8-31</t>
  </si>
  <si>
    <t xml:space="preserve">  17 v   2 kk 24 pv</t>
  </si>
  <si>
    <t xml:space="preserve">  17 v   3 kk 21 pv</t>
  </si>
  <si>
    <t xml:space="preserve">  17 v   4 kk 26 pv</t>
  </si>
  <si>
    <t xml:space="preserve">  17 v   5 kk   2 pv</t>
  </si>
  <si>
    <t>L+T</t>
  </si>
  <si>
    <t>2.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</si>
  <si>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</si>
  <si>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</si>
  <si>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</si>
  <si>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</si>
  <si>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</si>
  <si>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</si>
  <si>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</si>
  <si>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</si>
  <si>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</si>
  <si>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</si>
  <si>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</si>
  <si>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</si>
  <si>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</si>
  <si>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</si>
  <si>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</si>
  <si>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</si>
  <si>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</si>
  <si>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</si>
  <si>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07.09. 1985  Meilahti, Helsinki</t>
  </si>
  <si>
    <t xml:space="preserve"> 3-10</t>
  </si>
  <si>
    <t>1300</t>
  </si>
  <si>
    <t>24.08. 1986  Stadion, Helsinki</t>
  </si>
  <si>
    <t xml:space="preserve">  0-1</t>
  </si>
  <si>
    <t>vai</t>
  </si>
  <si>
    <t>Ali Lindström</t>
  </si>
  <si>
    <t>8000</t>
  </si>
  <si>
    <t>Ikä ensimmäisessä ottelussa</t>
  </si>
  <si>
    <t>08.08. 1976  Kannus</t>
  </si>
  <si>
    <t xml:space="preserve">  8-3</t>
  </si>
  <si>
    <t>Olavi Nurmi</t>
  </si>
  <si>
    <t>600</t>
  </si>
  <si>
    <t>14.08. 1977  Lapua</t>
  </si>
  <si>
    <t xml:space="preserve">  5-5</t>
  </si>
  <si>
    <t>2p</t>
  </si>
  <si>
    <t>Erkki Leppäniemi</t>
  </si>
  <si>
    <t>767</t>
  </si>
  <si>
    <t>29.07. 1978  Ulvila</t>
  </si>
  <si>
    <t xml:space="preserve"> 7-10</t>
  </si>
  <si>
    <t>327</t>
  </si>
  <si>
    <t>12.08. 1979  Turku</t>
  </si>
  <si>
    <t xml:space="preserve">  8-6</t>
  </si>
  <si>
    <t>II p</t>
  </si>
  <si>
    <t>Matti Vaininen</t>
  </si>
  <si>
    <t>206</t>
  </si>
  <si>
    <t>20.07. 1980  Lapua</t>
  </si>
  <si>
    <t xml:space="preserve">  6-5</t>
  </si>
  <si>
    <t>Jarmo Pöllänen</t>
  </si>
  <si>
    <t>500</t>
  </si>
  <si>
    <t>08.08. 1981  Lammi</t>
  </si>
  <si>
    <t xml:space="preserve">  9-8</t>
  </si>
  <si>
    <t>Risto Pulliainen</t>
  </si>
  <si>
    <t>07.08. 1982  Roihuvuori</t>
  </si>
  <si>
    <t xml:space="preserve"> 0-10</t>
  </si>
  <si>
    <t>I p</t>
  </si>
  <si>
    <t>3000</t>
  </si>
  <si>
    <t>20.08. 1983  Tampere</t>
  </si>
  <si>
    <t>Länsi</t>
  </si>
  <si>
    <t>1v</t>
  </si>
  <si>
    <t>Markku Lähteenmäki</t>
  </si>
  <si>
    <t>A, I p</t>
  </si>
  <si>
    <t>Markus Lakaniemi</t>
  </si>
  <si>
    <t>08.08. 1987  Stadion, Helsinki</t>
  </si>
  <si>
    <t xml:space="preserve">  3-2</t>
  </si>
  <si>
    <t>3p</t>
  </si>
  <si>
    <t>4870</t>
  </si>
  <si>
    <t>18 v  5 kk  14 pv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</si>
  <si>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</si>
  <si>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</si>
  <si>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</si>
  <si>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</si>
  <si>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</si>
  <si>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</si>
  <si>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17-8</t>
  </si>
  <si>
    <t xml:space="preserve">Matti Vaininen </t>
  </si>
  <si>
    <t>01.07. 1984  Tampere</t>
  </si>
  <si>
    <t xml:space="preserve">Ali Lindström </t>
  </si>
  <si>
    <t>30.06. 1985  Kankaanpää</t>
  </si>
  <si>
    <t>21-8</t>
  </si>
  <si>
    <t>29.06. 1986  Viinijärvi</t>
  </si>
  <si>
    <t xml:space="preserve">  4-3</t>
  </si>
  <si>
    <t>28.06. 1987  Joutsa</t>
  </si>
  <si>
    <t xml:space="preserve">  5-2</t>
  </si>
  <si>
    <t xml:space="preserve">Kosti Parviainen </t>
  </si>
  <si>
    <t>19.06. 1988  Vähäkyrö</t>
  </si>
  <si>
    <t>11-1</t>
  </si>
  <si>
    <t>25 v  4 kk  8 pv</t>
  </si>
  <si>
    <t xml:space="preserve">  9-6</t>
  </si>
  <si>
    <t>03.07. 1983  Pihtipudas</t>
  </si>
  <si>
    <t>Cup</t>
  </si>
  <si>
    <t xml:space="preserve"> Vuoden pesäpalloilija  1979, 1981, 1983   &lt;&gt;   Lyöjäkuningatar  1984   &lt;&gt;   Tehopelaaja  1984, 1985</t>
  </si>
  <si>
    <t xml:space="preserve">Lyöty </t>
  </si>
  <si>
    <t xml:space="preserve">Tuotu </t>
  </si>
  <si>
    <t>7/7</t>
  </si>
  <si>
    <t>1/1</t>
  </si>
  <si>
    <t>4/4</t>
  </si>
  <si>
    <t>5/7</t>
  </si>
  <si>
    <t>3/3</t>
  </si>
  <si>
    <t>0/1</t>
  </si>
  <si>
    <t>2/3</t>
  </si>
  <si>
    <t>6/7</t>
  </si>
  <si>
    <t>2/2</t>
  </si>
  <si>
    <t>5/8</t>
  </si>
  <si>
    <t>2/5</t>
  </si>
  <si>
    <t>3v</t>
  </si>
  <si>
    <t>1/2</t>
  </si>
  <si>
    <t>A</t>
  </si>
  <si>
    <t>12/13</t>
  </si>
  <si>
    <t>4/5</t>
  </si>
  <si>
    <t>441</t>
  </si>
  <si>
    <t>5/5</t>
  </si>
  <si>
    <t>620</t>
  </si>
  <si>
    <t>4/7</t>
  </si>
  <si>
    <t>0/2</t>
  </si>
  <si>
    <t>8/10</t>
  </si>
  <si>
    <t>3/4</t>
  </si>
  <si>
    <t>36/48</t>
  </si>
  <si>
    <t>10/13</t>
  </si>
  <si>
    <t>6/9</t>
  </si>
  <si>
    <t>11/13</t>
  </si>
  <si>
    <t>9/13</t>
  </si>
  <si>
    <t>28/35</t>
  </si>
  <si>
    <t>5/6</t>
  </si>
  <si>
    <t>11/15</t>
  </si>
  <si>
    <t>1-1-2</t>
  </si>
  <si>
    <t>0-0-0</t>
  </si>
  <si>
    <t>2-1-1</t>
  </si>
  <si>
    <t>0-6-0</t>
  </si>
  <si>
    <t>25.2.1958   Riihimäki</t>
  </si>
  <si>
    <t>Nimetty Pesäpallon kunniagalleriaan 9.7.2022</t>
  </si>
  <si>
    <t>Play off, voitot, voittoprosentti</t>
  </si>
  <si>
    <t>Puolivälierät</t>
  </si>
  <si>
    <t>Välierät</t>
  </si>
  <si>
    <t>Pronssi</t>
  </si>
  <si>
    <t>Finaalit</t>
  </si>
  <si>
    <t xml:space="preserve"> 11-27  Kiri</t>
  </si>
  <si>
    <t xml:space="preserve"> 11-12  Tarmo</t>
  </si>
  <si>
    <t>0/1   0%</t>
  </si>
  <si>
    <t>0/0   0%</t>
  </si>
  <si>
    <t xml:space="preserve">    Ylempi loppusarja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</si>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</sst>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0" fillId="3" borderId="3" xfId="0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1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1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0" borderId="0" xfId="0" applyFont="1"/>
    <xf numFmtId="0" fontId="9" fillId="7" borderId="1" xfId="0" applyFont="1" applyFill="1" applyBorder="1"/>
    <xf numFmtId="0" fontId="9" fillId="7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6" fillId="3" borderId="10" xfId="0" applyFont="1" applyFill="1" applyBorder="1"/>
    <xf numFmtId="0" fontId="6" fillId="3" borderId="6" xfId="0" applyFont="1" applyFill="1" applyBorder="1" applyAlignment="1">
      <alignment horizontal="left"/>
    </xf>
    <xf numFmtId="49" fontId="6" fillId="3" borderId="6" xfId="0" applyNumberFormat="1" applyFont="1" applyFill="1" applyBorder="1"/>
    <xf numFmtId="0" fontId="2" fillId="2" borderId="7" xfId="0" applyFont="1" applyFill="1" applyBorder="1"/>
    <xf numFmtId="1" fontId="2" fillId="9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13" xfId="0" applyFont="1" applyFill="1" applyBorder="1"/>
    <xf numFmtId="165" fontId="2" fillId="9" borderId="3" xfId="1" applyNumberFormat="1" applyFont="1" applyFill="1" applyBorder="1" applyAlignment="1">
      <alignment horizontal="center"/>
    </xf>
    <xf numFmtId="0" fontId="2" fillId="9" borderId="13" xfId="0" applyFont="1" applyFill="1" applyBorder="1"/>
    <xf numFmtId="49" fontId="2" fillId="0" borderId="3" xfId="0" applyNumberFormat="1" applyFont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2" borderId="13" xfId="1" applyNumberFormat="1" applyFont="1" applyFill="1" applyBorder="1" applyAlignment="1"/>
    <xf numFmtId="165" fontId="2" fillId="8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8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10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/>
    <xf numFmtId="0" fontId="4" fillId="4" borderId="8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0" fillId="3" borderId="0" xfId="0" applyFill="1"/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6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2" width="6.7109375" style="55" customWidth="1"/>
    <col min="3" max="3" width="8" style="55" customWidth="1"/>
    <col min="4" max="4" width="10.57031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85546875" style="64" customWidth="1"/>
    <col min="19" max="19" width="5.85546875" style="63" customWidth="1"/>
    <col min="20" max="20" width="0.7109375" style="35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4" customWidth="1"/>
    <col min="31" max="31" width="5.7109375" style="63" customWidth="1"/>
    <col min="32" max="32" width="0.7109375" style="35" customWidth="1"/>
    <col min="33" max="36" width="14.7109375" style="63" customWidth="1"/>
    <col min="37" max="37" width="0.7109375" style="35" customWidth="1"/>
    <col min="38" max="39" width="5.5703125" style="24" customWidth="1"/>
    <col min="40" max="40" width="5.5703125" style="57" customWidth="1"/>
    <col min="41" max="43" width="5.5703125" style="24" customWidth="1"/>
    <col min="44" max="44" width="27.14062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32</v>
      </c>
      <c r="C1" s="2"/>
      <c r="D1" s="3"/>
      <c r="E1" s="4" t="s">
        <v>192</v>
      </c>
      <c r="F1" s="5"/>
      <c r="G1" s="2"/>
      <c r="H1" s="3"/>
      <c r="I1" s="5"/>
      <c r="J1" s="5"/>
      <c r="K1" s="5"/>
      <c r="L1" s="3"/>
      <c r="M1" s="6"/>
      <c r="N1" s="6"/>
      <c r="O1" s="6"/>
      <c r="P1" s="5" t="s">
        <v>193</v>
      </c>
      <c r="Q1" s="3"/>
      <c r="R1" s="3"/>
      <c r="S1" s="3"/>
      <c r="T1" s="3"/>
      <c r="U1" s="3"/>
      <c r="V1" s="3"/>
      <c r="W1" s="3"/>
      <c r="X1" s="3"/>
      <c r="Y1" s="3"/>
      <c r="Z1" s="3"/>
      <c r="AA1" s="2"/>
      <c r="AB1" s="156"/>
      <c r="AC1" s="156"/>
      <c r="AD1" s="156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203</v>
      </c>
      <c r="AC2" s="19"/>
      <c r="AD2" s="13"/>
      <c r="AE2" s="20"/>
      <c r="AF2" s="18"/>
      <c r="AG2" s="21" t="s">
        <v>194</v>
      </c>
      <c r="AH2" s="13"/>
      <c r="AI2" s="13"/>
      <c r="AJ2" s="14"/>
      <c r="AK2" s="18"/>
      <c r="AL2" s="21" t="s">
        <v>204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63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63</v>
      </c>
      <c r="AE3" s="17" t="s">
        <v>3</v>
      </c>
      <c r="AF3" s="23"/>
      <c r="AG3" s="17" t="s">
        <v>195</v>
      </c>
      <c r="AH3" s="17" t="s">
        <v>196</v>
      </c>
      <c r="AI3" s="14" t="s">
        <v>197</v>
      </c>
      <c r="AJ3" s="17" t="s">
        <v>198</v>
      </c>
      <c r="AK3" s="23"/>
      <c r="AL3" s="17" t="s">
        <v>22</v>
      </c>
      <c r="AM3" s="17" t="s">
        <v>23</v>
      </c>
      <c r="AN3" s="14" t="s">
        <v>153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1975</v>
      </c>
      <c r="C4" s="25" t="s">
        <v>48</v>
      </c>
      <c r="D4" s="26" t="s">
        <v>33</v>
      </c>
      <c r="E4" s="25">
        <v>10</v>
      </c>
      <c r="F4" s="25">
        <v>1</v>
      </c>
      <c r="G4" s="25">
        <v>3</v>
      </c>
      <c r="H4" s="25">
        <v>8</v>
      </c>
      <c r="I4" s="60"/>
      <c r="J4" s="60"/>
      <c r="K4" s="60"/>
      <c r="L4" s="60"/>
      <c r="M4" s="60"/>
      <c r="N4" s="60"/>
      <c r="O4" s="35"/>
      <c r="P4" s="17"/>
      <c r="Q4" s="17"/>
      <c r="R4" s="17"/>
      <c r="S4" s="17"/>
      <c r="U4" s="25"/>
      <c r="V4" s="25"/>
      <c r="W4" s="25"/>
      <c r="X4" s="25"/>
      <c r="Y4" s="25"/>
      <c r="Z4" s="27"/>
      <c r="AA4" s="35"/>
      <c r="AB4" s="17"/>
      <c r="AC4" s="17"/>
      <c r="AD4" s="17"/>
      <c r="AE4" s="17"/>
      <c r="AG4" s="26"/>
      <c r="AH4" s="26"/>
      <c r="AI4" s="26"/>
      <c r="AJ4" s="26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1976</v>
      </c>
      <c r="C5" s="25" t="s">
        <v>38</v>
      </c>
      <c r="D5" s="30" t="s">
        <v>34</v>
      </c>
      <c r="E5" s="25">
        <v>9</v>
      </c>
      <c r="F5" s="25">
        <v>1</v>
      </c>
      <c r="G5" s="25">
        <v>9</v>
      </c>
      <c r="H5" s="25">
        <v>17</v>
      </c>
      <c r="I5" s="60"/>
      <c r="J5" s="60"/>
      <c r="K5" s="60"/>
      <c r="L5" s="60"/>
      <c r="M5" s="60"/>
      <c r="N5" s="60"/>
      <c r="O5" s="35"/>
      <c r="P5" s="17"/>
      <c r="Q5" s="17"/>
      <c r="R5" s="17"/>
      <c r="S5" s="17"/>
      <c r="T5" s="23"/>
      <c r="U5" s="25">
        <v>6</v>
      </c>
      <c r="V5" s="25">
        <v>0</v>
      </c>
      <c r="W5" s="25">
        <v>1</v>
      </c>
      <c r="X5" s="25">
        <v>4</v>
      </c>
      <c r="Y5" s="25"/>
      <c r="Z5" s="27"/>
      <c r="AA5" s="35"/>
      <c r="AB5" s="17"/>
      <c r="AC5" s="17"/>
      <c r="AD5" s="17"/>
      <c r="AE5" s="17"/>
      <c r="AF5" s="23"/>
      <c r="AG5" s="26"/>
      <c r="AH5" s="26"/>
      <c r="AI5" s="26"/>
      <c r="AJ5" s="26"/>
      <c r="AK5" s="23"/>
      <c r="AL5" s="25">
        <v>1</v>
      </c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1977</v>
      </c>
      <c r="C6" s="25" t="s">
        <v>38</v>
      </c>
      <c r="D6" s="30" t="s">
        <v>34</v>
      </c>
      <c r="E6" s="25">
        <v>10</v>
      </c>
      <c r="F6" s="25">
        <v>2</v>
      </c>
      <c r="G6" s="25">
        <v>16</v>
      </c>
      <c r="H6" s="25">
        <v>19</v>
      </c>
      <c r="I6" s="60"/>
      <c r="J6" s="60"/>
      <c r="K6" s="60"/>
      <c r="L6" s="60"/>
      <c r="M6" s="60"/>
      <c r="N6" s="60"/>
      <c r="O6" s="35"/>
      <c r="P6" s="17"/>
      <c r="Q6" s="17"/>
      <c r="R6" s="17"/>
      <c r="S6" s="17"/>
      <c r="T6" s="23"/>
      <c r="U6" s="25">
        <v>6</v>
      </c>
      <c r="V6" s="25">
        <v>0</v>
      </c>
      <c r="W6" s="25">
        <v>1</v>
      </c>
      <c r="X6" s="25">
        <v>2</v>
      </c>
      <c r="Y6" s="25"/>
      <c r="Z6" s="27"/>
      <c r="AA6" s="35"/>
      <c r="AB6" s="17"/>
      <c r="AC6" s="17"/>
      <c r="AD6" s="17"/>
      <c r="AE6" s="17"/>
      <c r="AF6" s="23"/>
      <c r="AG6" s="26"/>
      <c r="AH6" s="26"/>
      <c r="AI6" s="26"/>
      <c r="AJ6" s="26"/>
      <c r="AK6" s="23"/>
      <c r="AL6" s="25">
        <v>1</v>
      </c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1978</v>
      </c>
      <c r="C7" s="25" t="s">
        <v>37</v>
      </c>
      <c r="D7" s="26" t="s">
        <v>34</v>
      </c>
      <c r="E7" s="25">
        <v>10</v>
      </c>
      <c r="F7" s="25">
        <v>6</v>
      </c>
      <c r="G7" s="25">
        <v>31</v>
      </c>
      <c r="H7" s="25">
        <v>34</v>
      </c>
      <c r="I7" s="60"/>
      <c r="J7" s="60"/>
      <c r="K7" s="60"/>
      <c r="L7" s="60"/>
      <c r="M7" s="60"/>
      <c r="N7" s="60"/>
      <c r="O7" s="35"/>
      <c r="P7" s="17" t="s">
        <v>40</v>
      </c>
      <c r="Q7" s="17" t="s">
        <v>41</v>
      </c>
      <c r="R7" s="25" t="s">
        <v>37</v>
      </c>
      <c r="S7" s="17"/>
      <c r="T7" s="23"/>
      <c r="U7" s="25">
        <v>6</v>
      </c>
      <c r="V7" s="25">
        <v>0</v>
      </c>
      <c r="W7" s="25">
        <v>9</v>
      </c>
      <c r="X7" s="25">
        <v>8</v>
      </c>
      <c r="Y7" s="25"/>
      <c r="Z7" s="27"/>
      <c r="AA7" s="35"/>
      <c r="AB7" s="17"/>
      <c r="AC7" s="17"/>
      <c r="AD7" s="17"/>
      <c r="AE7" s="17"/>
      <c r="AF7" s="23"/>
      <c r="AG7" s="26"/>
      <c r="AH7" s="26"/>
      <c r="AI7" s="26"/>
      <c r="AJ7" s="26"/>
      <c r="AK7" s="23"/>
      <c r="AL7" s="25">
        <v>1</v>
      </c>
      <c r="AM7" s="25"/>
      <c r="AN7" s="25"/>
      <c r="AO7" s="25"/>
      <c r="AP7" s="25"/>
      <c r="AQ7" s="25">
        <v>1</v>
      </c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1979</v>
      </c>
      <c r="C8" s="25" t="s">
        <v>36</v>
      </c>
      <c r="D8" s="26" t="s">
        <v>34</v>
      </c>
      <c r="E8" s="25">
        <v>10</v>
      </c>
      <c r="F8" s="25">
        <v>2</v>
      </c>
      <c r="G8" s="25">
        <v>18</v>
      </c>
      <c r="H8" s="25">
        <v>18</v>
      </c>
      <c r="I8" s="60"/>
      <c r="J8" s="60"/>
      <c r="K8" s="60"/>
      <c r="L8" s="60"/>
      <c r="M8" s="60"/>
      <c r="N8" s="60"/>
      <c r="O8" s="35"/>
      <c r="P8" s="25" t="s">
        <v>37</v>
      </c>
      <c r="Q8" s="17" t="s">
        <v>39</v>
      </c>
      <c r="R8" s="25" t="s">
        <v>64</v>
      </c>
      <c r="S8" s="17"/>
      <c r="T8" s="23"/>
      <c r="U8" s="25">
        <v>6</v>
      </c>
      <c r="V8" s="25">
        <v>3</v>
      </c>
      <c r="W8" s="25">
        <v>13</v>
      </c>
      <c r="X8" s="25">
        <v>13</v>
      </c>
      <c r="Y8" s="25"/>
      <c r="Z8" s="27"/>
      <c r="AA8" s="35"/>
      <c r="AB8" s="17"/>
      <c r="AC8" s="17"/>
      <c r="AD8" s="17"/>
      <c r="AE8" s="17"/>
      <c r="AF8" s="23"/>
      <c r="AG8" s="26"/>
      <c r="AH8" s="26"/>
      <c r="AI8" s="26"/>
      <c r="AJ8" s="26"/>
      <c r="AK8" s="23"/>
      <c r="AL8" s="25">
        <v>1</v>
      </c>
      <c r="AM8" s="25"/>
      <c r="AN8" s="25"/>
      <c r="AO8" s="25">
        <v>1</v>
      </c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1980</v>
      </c>
      <c r="C9" s="25" t="s">
        <v>36</v>
      </c>
      <c r="D9" s="30" t="s">
        <v>33</v>
      </c>
      <c r="E9" s="25">
        <v>9</v>
      </c>
      <c r="F9" s="25">
        <v>1</v>
      </c>
      <c r="G9" s="25">
        <v>14</v>
      </c>
      <c r="H9" s="25">
        <v>13</v>
      </c>
      <c r="I9" s="60"/>
      <c r="J9" s="60"/>
      <c r="K9" s="60"/>
      <c r="L9" s="60"/>
      <c r="M9" s="60"/>
      <c r="N9" s="60"/>
      <c r="O9" s="35"/>
      <c r="P9" s="17"/>
      <c r="Q9" s="17"/>
      <c r="R9" s="17"/>
      <c r="S9" s="17"/>
      <c r="T9" s="23"/>
      <c r="U9" s="25">
        <v>5</v>
      </c>
      <c r="V9" s="25">
        <v>1</v>
      </c>
      <c r="W9" s="25">
        <v>3</v>
      </c>
      <c r="X9" s="25">
        <v>12</v>
      </c>
      <c r="Y9" s="25"/>
      <c r="Z9" s="27"/>
      <c r="AA9" s="35"/>
      <c r="AB9" s="17"/>
      <c r="AC9" s="17"/>
      <c r="AD9" s="17"/>
      <c r="AE9" s="17"/>
      <c r="AF9" s="23"/>
      <c r="AG9" s="26"/>
      <c r="AH9" s="26"/>
      <c r="AI9" s="26"/>
      <c r="AJ9" s="26"/>
      <c r="AK9" s="23"/>
      <c r="AL9" s="25">
        <v>1</v>
      </c>
      <c r="AM9" s="25"/>
      <c r="AN9" s="25"/>
      <c r="AO9" s="25">
        <v>1</v>
      </c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1981</v>
      </c>
      <c r="C10" s="25" t="s">
        <v>36</v>
      </c>
      <c r="D10" s="26" t="s">
        <v>33</v>
      </c>
      <c r="E10" s="25">
        <v>18</v>
      </c>
      <c r="F10" s="25">
        <v>6</v>
      </c>
      <c r="G10" s="25">
        <v>15</v>
      </c>
      <c r="H10" s="25">
        <v>34</v>
      </c>
      <c r="I10" s="25">
        <v>116</v>
      </c>
      <c r="J10" s="25">
        <v>42</v>
      </c>
      <c r="K10" s="25">
        <v>27</v>
      </c>
      <c r="L10" s="25">
        <v>26</v>
      </c>
      <c r="M10" s="25">
        <v>21</v>
      </c>
      <c r="N10" s="58">
        <v>0.76821192052980136</v>
      </c>
      <c r="O10" s="23">
        <f>PRODUCT(I10/N10)</f>
        <v>151</v>
      </c>
      <c r="P10" s="17"/>
      <c r="Q10" s="17" t="s">
        <v>41</v>
      </c>
      <c r="R10" s="17" t="s">
        <v>40</v>
      </c>
      <c r="S10" s="25" t="s">
        <v>64</v>
      </c>
      <c r="T10" s="23" t="e">
        <f t="shared" ref="T10:T16" si="0">PRODUCT(L10/S10)</f>
        <v>#VALUE!</v>
      </c>
      <c r="U10" s="25"/>
      <c r="V10" s="25"/>
      <c r="W10" s="25"/>
      <c r="X10" s="25"/>
      <c r="Y10" s="25"/>
      <c r="Z10" s="27"/>
      <c r="AA10" s="35"/>
      <c r="AB10" s="17"/>
      <c r="AC10" s="17"/>
      <c r="AD10" s="17"/>
      <c r="AE10" s="17"/>
      <c r="AF10" s="23" t="e">
        <f>PRODUCT(#REF!/AE10)</f>
        <v>#REF!</v>
      </c>
      <c r="AG10" s="26"/>
      <c r="AH10" s="26"/>
      <c r="AI10" s="26"/>
      <c r="AJ10" s="26"/>
      <c r="AK10" s="23" t="e">
        <f>PRODUCT(#REF!/AJ10)</f>
        <v>#REF!</v>
      </c>
      <c r="AL10" s="25">
        <v>1</v>
      </c>
      <c r="AM10" s="25"/>
      <c r="AN10" s="25"/>
      <c r="AO10" s="25">
        <v>1</v>
      </c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1982</v>
      </c>
      <c r="C11" s="25" t="s">
        <v>38</v>
      </c>
      <c r="D11" s="26" t="s">
        <v>33</v>
      </c>
      <c r="E11" s="25">
        <v>18</v>
      </c>
      <c r="F11" s="25">
        <v>2</v>
      </c>
      <c r="G11" s="25">
        <v>7</v>
      </c>
      <c r="H11" s="25">
        <v>33</v>
      </c>
      <c r="I11" s="25">
        <v>100</v>
      </c>
      <c r="J11" s="25">
        <v>51</v>
      </c>
      <c r="K11" s="25">
        <v>22</v>
      </c>
      <c r="L11" s="25">
        <v>18</v>
      </c>
      <c r="M11" s="25">
        <v>9</v>
      </c>
      <c r="N11" s="58">
        <v>0.72992700729927007</v>
      </c>
      <c r="O11" s="23">
        <f>PRODUCT(I11/N11)</f>
        <v>137</v>
      </c>
      <c r="P11" s="17"/>
      <c r="Q11" s="17" t="s">
        <v>43</v>
      </c>
      <c r="R11" s="17"/>
      <c r="S11" s="17" t="s">
        <v>39</v>
      </c>
      <c r="T11" s="23" t="e">
        <f t="shared" si="0"/>
        <v>#VALUE!</v>
      </c>
      <c r="U11" s="25"/>
      <c r="V11" s="25"/>
      <c r="W11" s="25"/>
      <c r="X11" s="25"/>
      <c r="Y11" s="25"/>
      <c r="Z11" s="27"/>
      <c r="AA11" s="35"/>
      <c r="AB11" s="17"/>
      <c r="AC11" s="17"/>
      <c r="AD11" s="17"/>
      <c r="AE11" s="17"/>
      <c r="AF11" s="23"/>
      <c r="AG11" s="26"/>
      <c r="AH11" s="26"/>
      <c r="AI11" s="26"/>
      <c r="AJ11" s="26"/>
      <c r="AK11" s="23"/>
      <c r="AL11" s="25">
        <v>1</v>
      </c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1983</v>
      </c>
      <c r="C12" s="25" t="s">
        <v>37</v>
      </c>
      <c r="D12" s="26" t="s">
        <v>35</v>
      </c>
      <c r="E12" s="25">
        <v>18</v>
      </c>
      <c r="F12" s="25">
        <v>3</v>
      </c>
      <c r="G12" s="25">
        <v>39</v>
      </c>
      <c r="H12" s="25">
        <v>18</v>
      </c>
      <c r="I12" s="25">
        <v>120</v>
      </c>
      <c r="J12" s="25">
        <v>18</v>
      </c>
      <c r="K12" s="25">
        <v>20</v>
      </c>
      <c r="L12" s="25">
        <v>40</v>
      </c>
      <c r="M12" s="25">
        <v>42</v>
      </c>
      <c r="N12" s="58">
        <v>0.68181818181818177</v>
      </c>
      <c r="O12" s="23">
        <f>PRODUCT(I12/N12)</f>
        <v>176</v>
      </c>
      <c r="P12" s="25" t="s">
        <v>37</v>
      </c>
      <c r="Q12" s="17"/>
      <c r="R12" s="17" t="s">
        <v>40</v>
      </c>
      <c r="S12" s="25" t="s">
        <v>64</v>
      </c>
      <c r="T12" s="23" t="e">
        <f t="shared" si="0"/>
        <v>#VALUE!</v>
      </c>
      <c r="U12" s="25"/>
      <c r="V12" s="25"/>
      <c r="W12" s="25"/>
      <c r="X12" s="25"/>
      <c r="Y12" s="25"/>
      <c r="Z12" s="27"/>
      <c r="AA12" s="35"/>
      <c r="AB12" s="17"/>
      <c r="AC12" s="17"/>
      <c r="AD12" s="17"/>
      <c r="AE12" s="17"/>
      <c r="AF12" s="23"/>
      <c r="AG12" s="26"/>
      <c r="AH12" s="26"/>
      <c r="AI12" s="26"/>
      <c r="AJ12" s="26"/>
      <c r="AK12" s="23"/>
      <c r="AL12" s="25">
        <v>1</v>
      </c>
      <c r="AM12" s="25">
        <v>1</v>
      </c>
      <c r="AN12" s="25"/>
      <c r="AO12" s="25"/>
      <c r="AP12" s="25"/>
      <c r="AQ12" s="25">
        <v>1</v>
      </c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1984</v>
      </c>
      <c r="C13" s="25" t="s">
        <v>36</v>
      </c>
      <c r="D13" s="26" t="s">
        <v>35</v>
      </c>
      <c r="E13" s="25">
        <v>18</v>
      </c>
      <c r="F13" s="25">
        <v>8</v>
      </c>
      <c r="G13" s="25">
        <v>45</v>
      </c>
      <c r="H13" s="25">
        <v>37</v>
      </c>
      <c r="I13" s="25">
        <v>149</v>
      </c>
      <c r="J13" s="25">
        <v>29</v>
      </c>
      <c r="K13" s="25">
        <v>19</v>
      </c>
      <c r="L13" s="25">
        <v>48</v>
      </c>
      <c r="M13" s="25">
        <v>53</v>
      </c>
      <c r="N13" s="58">
        <v>0.76020408163265307</v>
      </c>
      <c r="O13" s="23">
        <f>PRODUCT(I13/N13)</f>
        <v>196</v>
      </c>
      <c r="P13" s="25" t="s">
        <v>36</v>
      </c>
      <c r="Q13" s="17" t="s">
        <v>39</v>
      </c>
      <c r="R13" s="25" t="s">
        <v>36</v>
      </c>
      <c r="S13" s="25" t="s">
        <v>64</v>
      </c>
      <c r="T13" s="23" t="e">
        <f t="shared" si="0"/>
        <v>#VALUE!</v>
      </c>
      <c r="U13" s="25"/>
      <c r="V13" s="25"/>
      <c r="W13" s="25"/>
      <c r="X13" s="25"/>
      <c r="Y13" s="25"/>
      <c r="Z13" s="27"/>
      <c r="AA13" s="35"/>
      <c r="AB13" s="17"/>
      <c r="AC13" s="17"/>
      <c r="AD13" s="17"/>
      <c r="AE13" s="17"/>
      <c r="AF13" s="23"/>
      <c r="AG13" s="26"/>
      <c r="AH13" s="26"/>
      <c r="AI13" s="26"/>
      <c r="AJ13" s="26"/>
      <c r="AK13" s="23"/>
      <c r="AL13" s="25">
        <v>1</v>
      </c>
      <c r="AM13" s="25">
        <v>1</v>
      </c>
      <c r="AN13" s="25"/>
      <c r="AO13" s="25">
        <v>1</v>
      </c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1985</v>
      </c>
      <c r="C14" s="25" t="s">
        <v>37</v>
      </c>
      <c r="D14" s="26" t="s">
        <v>35</v>
      </c>
      <c r="E14" s="25">
        <v>18</v>
      </c>
      <c r="F14" s="25">
        <v>4</v>
      </c>
      <c r="G14" s="25">
        <v>38</v>
      </c>
      <c r="H14" s="25">
        <v>32</v>
      </c>
      <c r="I14" s="25">
        <v>124</v>
      </c>
      <c r="J14" s="25">
        <v>14</v>
      </c>
      <c r="K14" s="25">
        <v>15</v>
      </c>
      <c r="L14" s="25">
        <v>53</v>
      </c>
      <c r="M14" s="25">
        <v>42</v>
      </c>
      <c r="N14" s="58">
        <v>0.75151515151515147</v>
      </c>
      <c r="O14" s="23">
        <f>PRODUCT(I14/N14)</f>
        <v>165</v>
      </c>
      <c r="P14" s="25" t="s">
        <v>64</v>
      </c>
      <c r="Q14" s="17"/>
      <c r="R14" s="25" t="s">
        <v>36</v>
      </c>
      <c r="S14" s="25" t="s">
        <v>64</v>
      </c>
      <c r="T14" s="23" t="e">
        <f t="shared" si="0"/>
        <v>#VALUE!</v>
      </c>
      <c r="U14" s="25"/>
      <c r="V14" s="25"/>
      <c r="W14" s="25"/>
      <c r="X14" s="25"/>
      <c r="Y14" s="25"/>
      <c r="Z14" s="27"/>
      <c r="AA14" s="35"/>
      <c r="AB14" s="17"/>
      <c r="AC14" s="17"/>
      <c r="AD14" s="17"/>
      <c r="AE14" s="17"/>
      <c r="AF14" s="23"/>
      <c r="AG14" s="26"/>
      <c r="AH14" s="26"/>
      <c r="AI14" s="26"/>
      <c r="AJ14" s="26"/>
      <c r="AK14" s="23"/>
      <c r="AL14" s="25">
        <v>1</v>
      </c>
      <c r="AM14" s="25">
        <v>1</v>
      </c>
      <c r="AN14" s="25"/>
      <c r="AO14" s="25"/>
      <c r="AP14" s="25"/>
      <c r="AQ14" s="25">
        <v>1</v>
      </c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1986</v>
      </c>
      <c r="C15" s="25" t="s">
        <v>39</v>
      </c>
      <c r="D15" s="26" t="s">
        <v>35</v>
      </c>
      <c r="E15" s="25">
        <v>18</v>
      </c>
      <c r="F15" s="25">
        <v>2</v>
      </c>
      <c r="G15" s="25">
        <v>29</v>
      </c>
      <c r="H15" s="25">
        <v>17</v>
      </c>
      <c r="I15" s="25">
        <v>125</v>
      </c>
      <c r="J15" s="25">
        <v>17</v>
      </c>
      <c r="K15" s="25">
        <v>26</v>
      </c>
      <c r="L15" s="25">
        <v>51</v>
      </c>
      <c r="M15" s="25">
        <v>31</v>
      </c>
      <c r="N15" s="58" t="s">
        <v>44</v>
      </c>
      <c r="O15" s="23"/>
      <c r="P15" s="17" t="s">
        <v>40</v>
      </c>
      <c r="Q15" s="17"/>
      <c r="R15" s="17"/>
      <c r="S15" s="25" t="s">
        <v>64</v>
      </c>
      <c r="T15" s="23" t="e">
        <f t="shared" si="0"/>
        <v>#VALUE!</v>
      </c>
      <c r="U15" s="25"/>
      <c r="V15" s="25"/>
      <c r="W15" s="25"/>
      <c r="X15" s="25"/>
      <c r="Y15" s="25"/>
      <c r="Z15" s="27"/>
      <c r="AA15" s="35"/>
      <c r="AB15" s="17"/>
      <c r="AC15" s="17"/>
      <c r="AD15" s="17"/>
      <c r="AE15" s="17"/>
      <c r="AF15" s="23"/>
      <c r="AG15" s="26"/>
      <c r="AH15" s="26"/>
      <c r="AI15" s="26"/>
      <c r="AJ15" s="26"/>
      <c r="AK15" s="23"/>
      <c r="AL15" s="25">
        <v>1</v>
      </c>
      <c r="AM15" s="25">
        <v>1</v>
      </c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1987</v>
      </c>
      <c r="C16" s="25" t="s">
        <v>40</v>
      </c>
      <c r="D16" s="26" t="s">
        <v>35</v>
      </c>
      <c r="E16" s="25">
        <v>18</v>
      </c>
      <c r="F16" s="25">
        <v>2</v>
      </c>
      <c r="G16" s="25">
        <v>27</v>
      </c>
      <c r="H16" s="25">
        <v>21</v>
      </c>
      <c r="I16" s="25">
        <v>113</v>
      </c>
      <c r="J16" s="25">
        <v>20</v>
      </c>
      <c r="K16" s="25">
        <v>24</v>
      </c>
      <c r="L16" s="120">
        <v>40</v>
      </c>
      <c r="M16" s="25">
        <v>29</v>
      </c>
      <c r="N16" s="58" t="s">
        <v>44</v>
      </c>
      <c r="O16" s="23"/>
      <c r="P16" s="17" t="s">
        <v>65</v>
      </c>
      <c r="Q16" s="17"/>
      <c r="R16" s="17" t="s">
        <v>39</v>
      </c>
      <c r="S16" s="25" t="s">
        <v>64</v>
      </c>
      <c r="T16" s="23" t="e">
        <f t="shared" si="0"/>
        <v>#VALUE!</v>
      </c>
      <c r="U16" s="25"/>
      <c r="V16" s="25"/>
      <c r="W16" s="25"/>
      <c r="X16" s="25"/>
      <c r="Y16" s="25"/>
      <c r="Z16" s="27"/>
      <c r="AA16" s="35"/>
      <c r="AB16" s="17"/>
      <c r="AC16" s="17"/>
      <c r="AD16" s="17"/>
      <c r="AE16" s="17"/>
      <c r="AF16" s="23"/>
      <c r="AG16" s="26"/>
      <c r="AH16" s="26"/>
      <c r="AI16" s="26"/>
      <c r="AJ16" s="26"/>
      <c r="AK16" s="23"/>
      <c r="AL16" s="25">
        <v>1</v>
      </c>
      <c r="AM16" s="25">
        <v>1</v>
      </c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1988</v>
      </c>
      <c r="C17" s="25" t="s">
        <v>41</v>
      </c>
      <c r="D17" s="26" t="s">
        <v>35</v>
      </c>
      <c r="E17" s="25">
        <v>18</v>
      </c>
      <c r="F17" s="25">
        <v>1</v>
      </c>
      <c r="G17" s="25">
        <v>23</v>
      </c>
      <c r="H17" s="25">
        <v>14</v>
      </c>
      <c r="I17" s="25">
        <v>100</v>
      </c>
      <c r="J17" s="25">
        <v>30</v>
      </c>
      <c r="K17" s="25">
        <v>22</v>
      </c>
      <c r="L17" s="119">
        <v>24</v>
      </c>
      <c r="M17" s="25">
        <v>24</v>
      </c>
      <c r="N17" s="58" t="s">
        <v>44</v>
      </c>
      <c r="O17" s="23"/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7"/>
      <c r="AA17" s="35"/>
      <c r="AB17" s="17"/>
      <c r="AC17" s="17"/>
      <c r="AD17" s="17"/>
      <c r="AE17" s="17"/>
      <c r="AF17" s="23"/>
      <c r="AG17" s="26"/>
      <c r="AH17" s="26"/>
      <c r="AI17" s="26"/>
      <c r="AJ17" s="26"/>
      <c r="AK17" s="23"/>
      <c r="AL17" s="25"/>
      <c r="AM17" s="25">
        <v>1</v>
      </c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1989</v>
      </c>
      <c r="C18" s="25" t="s">
        <v>38</v>
      </c>
      <c r="D18" s="26" t="s">
        <v>34</v>
      </c>
      <c r="E18" s="25">
        <v>18</v>
      </c>
      <c r="F18" s="25">
        <v>2</v>
      </c>
      <c r="G18" s="25">
        <v>31</v>
      </c>
      <c r="H18" s="25">
        <v>20</v>
      </c>
      <c r="I18" s="25">
        <v>121</v>
      </c>
      <c r="J18" s="25">
        <v>22</v>
      </c>
      <c r="K18" s="25">
        <v>24</v>
      </c>
      <c r="L18" s="25">
        <v>42</v>
      </c>
      <c r="M18" s="25">
        <v>33</v>
      </c>
      <c r="N18" s="58" t="s">
        <v>44</v>
      </c>
      <c r="O18" s="23"/>
      <c r="P18" s="17" t="s">
        <v>42</v>
      </c>
      <c r="Q18" s="17"/>
      <c r="R18" s="17"/>
      <c r="S18" s="17" t="s">
        <v>39</v>
      </c>
      <c r="T18" s="23" t="e">
        <f t="shared" ref="T18:T23" si="1">PRODUCT(L18/S18)</f>
        <v>#VALUE!</v>
      </c>
      <c r="U18" s="25"/>
      <c r="V18" s="25"/>
      <c r="W18" s="25"/>
      <c r="X18" s="25"/>
      <c r="Y18" s="25"/>
      <c r="Z18" s="27"/>
      <c r="AA18" s="35"/>
      <c r="AB18" s="17"/>
      <c r="AC18" s="17"/>
      <c r="AD18" s="17"/>
      <c r="AE18" s="17"/>
      <c r="AF18" s="23"/>
      <c r="AG18" s="26"/>
      <c r="AH18" s="26" t="s">
        <v>199</v>
      </c>
      <c r="AI18" s="26" t="s">
        <v>200</v>
      </c>
      <c r="AJ18" s="26"/>
      <c r="AK18" s="23"/>
      <c r="AL18" s="25"/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1990</v>
      </c>
      <c r="C19" s="25" t="s">
        <v>39</v>
      </c>
      <c r="D19" s="26" t="s">
        <v>34</v>
      </c>
      <c r="E19" s="25">
        <v>22</v>
      </c>
      <c r="F19" s="25">
        <v>5</v>
      </c>
      <c r="G19" s="25">
        <v>25</v>
      </c>
      <c r="H19" s="25">
        <v>27</v>
      </c>
      <c r="I19" s="25">
        <v>120</v>
      </c>
      <c r="J19" s="25">
        <v>30</v>
      </c>
      <c r="K19" s="25">
        <v>26</v>
      </c>
      <c r="L19" s="25">
        <v>34</v>
      </c>
      <c r="M19" s="25">
        <v>30</v>
      </c>
      <c r="N19" s="27">
        <v>0.57799999999999996</v>
      </c>
      <c r="O19" s="23">
        <f>PRODUCT(I19/N19)</f>
        <v>207.61245674740485</v>
      </c>
      <c r="P19" s="17"/>
      <c r="Q19" s="17"/>
      <c r="R19" s="17"/>
      <c r="S19" s="17"/>
      <c r="T19" s="23" t="e">
        <f t="shared" si="1"/>
        <v>#DIV/0!</v>
      </c>
      <c r="U19" s="25"/>
      <c r="V19" s="25"/>
      <c r="W19" s="25"/>
      <c r="X19" s="25"/>
      <c r="Y19" s="25"/>
      <c r="Z19" s="27"/>
      <c r="AA19" s="35"/>
      <c r="AB19" s="17"/>
      <c r="AC19" s="17"/>
      <c r="AD19" s="17"/>
      <c r="AE19" s="17"/>
      <c r="AF19" s="23"/>
      <c r="AG19" s="26"/>
      <c r="AH19" s="26"/>
      <c r="AI19" s="26"/>
      <c r="AJ19" s="26"/>
      <c r="AK19" s="23"/>
      <c r="AL19" s="25"/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1991</v>
      </c>
      <c r="C20" s="25" t="s">
        <v>42</v>
      </c>
      <c r="D20" s="26" t="s">
        <v>34</v>
      </c>
      <c r="E20" s="25">
        <v>22</v>
      </c>
      <c r="F20" s="25">
        <v>8</v>
      </c>
      <c r="G20" s="25">
        <v>34</v>
      </c>
      <c r="H20" s="25">
        <v>23</v>
      </c>
      <c r="I20" s="25">
        <v>114</v>
      </c>
      <c r="J20" s="25">
        <v>22</v>
      </c>
      <c r="K20" s="25">
        <v>22</v>
      </c>
      <c r="L20" s="25">
        <v>28</v>
      </c>
      <c r="M20" s="25">
        <v>42</v>
      </c>
      <c r="N20" s="27">
        <v>0.60299999999999998</v>
      </c>
      <c r="O20" s="23">
        <f>PRODUCT(I20/N20)</f>
        <v>189.05472636815921</v>
      </c>
      <c r="P20" s="17"/>
      <c r="Q20" s="17"/>
      <c r="R20" s="17"/>
      <c r="S20" s="17"/>
      <c r="T20" s="23" t="e">
        <f t="shared" si="1"/>
        <v>#DIV/0!</v>
      </c>
      <c r="U20" s="25"/>
      <c r="V20" s="25"/>
      <c r="W20" s="25"/>
      <c r="X20" s="25"/>
      <c r="Y20" s="25"/>
      <c r="Z20" s="27"/>
      <c r="AA20" s="35"/>
      <c r="AB20" s="17"/>
      <c r="AC20" s="17"/>
      <c r="AD20" s="17"/>
      <c r="AE20" s="17"/>
      <c r="AF20" s="23"/>
      <c r="AG20" s="26"/>
      <c r="AH20" s="26"/>
      <c r="AI20" s="26"/>
      <c r="AJ20" s="26"/>
      <c r="AK20" s="23"/>
      <c r="AL20" s="25"/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5">
        <v>1992</v>
      </c>
      <c r="C21" s="25"/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27"/>
      <c r="O21" s="23"/>
      <c r="P21" s="17"/>
      <c r="Q21" s="17"/>
      <c r="R21" s="17"/>
      <c r="S21" s="17"/>
      <c r="T21" s="23" t="e">
        <f t="shared" si="1"/>
        <v>#DIV/0!</v>
      </c>
      <c r="U21" s="25"/>
      <c r="V21" s="25"/>
      <c r="W21" s="25"/>
      <c r="X21" s="25"/>
      <c r="Y21" s="25"/>
      <c r="Z21" s="27"/>
      <c r="AA21" s="35"/>
      <c r="AB21" s="17"/>
      <c r="AC21" s="17"/>
      <c r="AD21" s="17"/>
      <c r="AE21" s="17"/>
      <c r="AF21" s="23"/>
      <c r="AG21" s="26"/>
      <c r="AH21" s="26"/>
      <c r="AI21" s="26"/>
      <c r="AJ21" s="26"/>
      <c r="AK21" s="23"/>
      <c r="AL21" s="25"/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25">
        <v>1993</v>
      </c>
      <c r="C22" s="25" t="s">
        <v>43</v>
      </c>
      <c r="D22" s="26" t="s">
        <v>34</v>
      </c>
      <c r="E22" s="25">
        <v>23</v>
      </c>
      <c r="F22" s="25">
        <v>2</v>
      </c>
      <c r="G22" s="25">
        <v>21</v>
      </c>
      <c r="H22" s="25">
        <v>9</v>
      </c>
      <c r="I22" s="25">
        <v>73</v>
      </c>
      <c r="J22" s="25">
        <v>13</v>
      </c>
      <c r="K22" s="25">
        <v>23</v>
      </c>
      <c r="L22" s="25">
        <v>14</v>
      </c>
      <c r="M22" s="25">
        <v>23</v>
      </c>
      <c r="N22" s="27">
        <v>0.56799999999999995</v>
      </c>
      <c r="O22" s="65">
        <f>PRODUCT(I22/N22)</f>
        <v>128.52112676056339</v>
      </c>
      <c r="P22" s="17"/>
      <c r="Q22" s="17"/>
      <c r="R22" s="17"/>
      <c r="S22" s="17"/>
      <c r="T22" s="23" t="e">
        <f t="shared" si="1"/>
        <v>#DIV/0!</v>
      </c>
      <c r="U22" s="25"/>
      <c r="V22" s="25"/>
      <c r="W22" s="25"/>
      <c r="X22" s="25"/>
      <c r="Y22" s="25"/>
      <c r="Z22" s="27"/>
      <c r="AA22" s="35"/>
      <c r="AB22" s="17"/>
      <c r="AC22" s="17"/>
      <c r="AD22" s="17"/>
      <c r="AE22" s="17"/>
      <c r="AF22" s="23"/>
      <c r="AG22" s="26"/>
      <c r="AH22" s="26"/>
      <c r="AI22" s="26"/>
      <c r="AJ22" s="26"/>
      <c r="AK22" s="23"/>
      <c r="AL22" s="25"/>
      <c r="AM22" s="25"/>
      <c r="AN22" s="25"/>
      <c r="AO22" s="25"/>
      <c r="AP22" s="25"/>
      <c r="AQ22" s="25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15" t="s">
        <v>9</v>
      </c>
      <c r="C23" s="16"/>
      <c r="D23" s="14"/>
      <c r="E23" s="17">
        <f t="shared" ref="E23:M23" si="2">SUM(E4:E22)</f>
        <v>287</v>
      </c>
      <c r="F23" s="17">
        <f t="shared" si="2"/>
        <v>58</v>
      </c>
      <c r="G23" s="17">
        <f t="shared" si="2"/>
        <v>425</v>
      </c>
      <c r="H23" s="17">
        <f t="shared" si="2"/>
        <v>394</v>
      </c>
      <c r="I23" s="17">
        <f t="shared" si="2"/>
        <v>1375</v>
      </c>
      <c r="J23" s="17">
        <f t="shared" si="2"/>
        <v>308</v>
      </c>
      <c r="K23" s="17">
        <f t="shared" si="2"/>
        <v>270</v>
      </c>
      <c r="L23" s="17">
        <f t="shared" si="2"/>
        <v>418</v>
      </c>
      <c r="M23" s="17">
        <f t="shared" si="2"/>
        <v>379</v>
      </c>
      <c r="N23" s="29">
        <f>PRODUCT(916/O23)</f>
        <v>0.67842388598671699</v>
      </c>
      <c r="O23" s="66">
        <f>SUM(O10:O22)</f>
        <v>1350.1883098761275</v>
      </c>
      <c r="P23" s="85" t="s">
        <v>188</v>
      </c>
      <c r="Q23" s="85" t="s">
        <v>189</v>
      </c>
      <c r="R23" s="85" t="s">
        <v>190</v>
      </c>
      <c r="S23" s="85" t="s">
        <v>191</v>
      </c>
      <c r="T23" s="23" t="e">
        <f t="shared" si="1"/>
        <v>#VALUE!</v>
      </c>
      <c r="U23" s="17">
        <f t="shared" ref="U23:AQ23" si="3">SUM(U4:U22)</f>
        <v>29</v>
      </c>
      <c r="V23" s="17">
        <f t="shared" si="3"/>
        <v>4</v>
      </c>
      <c r="W23" s="17">
        <f t="shared" si="3"/>
        <v>27</v>
      </c>
      <c r="X23" s="17">
        <f t="shared" si="3"/>
        <v>39</v>
      </c>
      <c r="Y23" s="17">
        <f t="shared" si="3"/>
        <v>0</v>
      </c>
      <c r="Z23" s="157"/>
      <c r="AA23" s="158" t="e">
        <f>SUM(#REF!)</f>
        <v>#REF!</v>
      </c>
      <c r="AB23" s="85" t="s">
        <v>189</v>
      </c>
      <c r="AC23" s="85" t="s">
        <v>189</v>
      </c>
      <c r="AD23" s="85" t="s">
        <v>189</v>
      </c>
      <c r="AE23" s="85" t="s">
        <v>189</v>
      </c>
      <c r="AF23" s="23"/>
      <c r="AG23" s="85" t="s">
        <v>202</v>
      </c>
      <c r="AH23" s="85" t="s">
        <v>201</v>
      </c>
      <c r="AI23" s="85" t="s">
        <v>201</v>
      </c>
      <c r="AJ23" s="85" t="s">
        <v>202</v>
      </c>
      <c r="AK23" s="23"/>
      <c r="AL23" s="17">
        <f t="shared" si="3"/>
        <v>12</v>
      </c>
      <c r="AM23" s="17">
        <f t="shared" si="3"/>
        <v>6</v>
      </c>
      <c r="AN23" s="17">
        <f t="shared" si="3"/>
        <v>0</v>
      </c>
      <c r="AO23" s="17">
        <f t="shared" si="3"/>
        <v>4</v>
      </c>
      <c r="AP23" s="17">
        <f t="shared" si="3"/>
        <v>0</v>
      </c>
      <c r="AQ23" s="17">
        <f t="shared" si="3"/>
        <v>3</v>
      </c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30" t="s">
        <v>2</v>
      </c>
      <c r="C24" s="31"/>
      <c r="D24" s="32">
        <v>2041.7</v>
      </c>
      <c r="E24" s="1"/>
      <c r="F24" s="1"/>
      <c r="G24" s="1"/>
      <c r="H24" s="1"/>
      <c r="I24" s="1"/>
      <c r="J24" s="1"/>
      <c r="K24" s="1"/>
      <c r="L24" s="1"/>
      <c r="M24" s="1"/>
      <c r="N24" s="3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23"/>
      <c r="AO24" s="1"/>
      <c r="AP24" s="34"/>
      <c r="AQ24" s="1"/>
      <c r="AR24" s="22"/>
      <c r="AS24" s="7"/>
      <c r="AT24" s="7"/>
      <c r="AU24" s="7"/>
      <c r="AV24" s="7"/>
      <c r="AW24" s="7"/>
    </row>
    <row r="25" spans="1:49" s="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3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23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21" t="s">
        <v>16</v>
      </c>
      <c r="C26" s="37"/>
      <c r="D26" s="37"/>
      <c r="E26" s="17" t="s">
        <v>4</v>
      </c>
      <c r="F26" s="17" t="s">
        <v>13</v>
      </c>
      <c r="G26" s="14" t="s">
        <v>14</v>
      </c>
      <c r="H26" s="17" t="s">
        <v>15</v>
      </c>
      <c r="I26" s="17" t="s">
        <v>3</v>
      </c>
      <c r="J26" s="1"/>
      <c r="K26" s="17" t="s">
        <v>24</v>
      </c>
      <c r="L26" s="17" t="s">
        <v>25</v>
      </c>
      <c r="M26" s="17" t="s">
        <v>26</v>
      </c>
      <c r="N26" s="29" t="s">
        <v>30</v>
      </c>
      <c r="O26" s="23"/>
      <c r="P26" s="38" t="s">
        <v>205</v>
      </c>
      <c r="Q26" s="11"/>
      <c r="R26" s="11"/>
      <c r="S26" s="61"/>
      <c r="T26" s="61"/>
      <c r="U26" s="61"/>
      <c r="V26" s="61"/>
      <c r="W26" s="61"/>
      <c r="X26" s="61"/>
      <c r="Y26" s="11"/>
      <c r="Z26" s="11"/>
      <c r="AA26" s="11"/>
      <c r="AB26" s="11"/>
      <c r="AC26" s="11"/>
      <c r="AD26" s="6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9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38" t="s">
        <v>17</v>
      </c>
      <c r="C27" s="11"/>
      <c r="D27" s="39"/>
      <c r="E27" s="25">
        <f>PRODUCT(E23)</f>
        <v>287</v>
      </c>
      <c r="F27" s="25">
        <f>PRODUCT(F23)</f>
        <v>58</v>
      </c>
      <c r="G27" s="25">
        <f>PRODUCT(G23)</f>
        <v>425</v>
      </c>
      <c r="H27" s="25">
        <f>PRODUCT(H23)</f>
        <v>394</v>
      </c>
      <c r="I27" s="25">
        <f>PRODUCT(I23)</f>
        <v>1375</v>
      </c>
      <c r="J27" s="1"/>
      <c r="K27" s="40">
        <f>PRODUCT((F27+G27)/E27)</f>
        <v>1.6829268292682926</v>
      </c>
      <c r="L27" s="40">
        <f>PRODUCT(H27/E27)</f>
        <v>1.372822299651568</v>
      </c>
      <c r="M27" s="40">
        <f>PRODUCT(I27/229)</f>
        <v>6.0043668122270741</v>
      </c>
      <c r="N27" s="27">
        <f>PRODUCT(N23)</f>
        <v>0.67842388598671699</v>
      </c>
      <c r="O27" s="23">
        <f>PRODUCT(O23)</f>
        <v>1350.1883098761275</v>
      </c>
      <c r="P27" s="141" t="s">
        <v>49</v>
      </c>
      <c r="Q27" s="142"/>
      <c r="R27" s="143" t="s">
        <v>53</v>
      </c>
      <c r="S27" s="143"/>
      <c r="T27" s="143"/>
      <c r="U27" s="143"/>
      <c r="V27" s="143"/>
      <c r="W27" s="143"/>
      <c r="X27" s="143"/>
      <c r="Y27" s="144" t="s">
        <v>50</v>
      </c>
      <c r="Z27" s="143"/>
      <c r="AA27" s="143"/>
      <c r="AB27" s="159" t="s">
        <v>59</v>
      </c>
      <c r="AC27" s="159"/>
      <c r="AD27" s="159"/>
      <c r="AE27" s="159"/>
      <c r="AF27" s="143"/>
      <c r="AG27" s="143"/>
      <c r="AH27" s="143"/>
      <c r="AI27" s="143"/>
      <c r="AJ27" s="143"/>
      <c r="AK27" s="143"/>
      <c r="AL27" s="144"/>
      <c r="AM27" s="143"/>
      <c r="AN27" s="143"/>
      <c r="AO27" s="144"/>
      <c r="AP27" s="143"/>
      <c r="AQ27" s="145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41" t="s">
        <v>18</v>
      </c>
      <c r="C28" s="42"/>
      <c r="D28" s="43"/>
      <c r="E28" s="25">
        <f>PRODUCT(U23)</f>
        <v>29</v>
      </c>
      <c r="F28" s="25">
        <f>PRODUCT(V23)</f>
        <v>4</v>
      </c>
      <c r="G28" s="25">
        <f>PRODUCT(W23)</f>
        <v>27</v>
      </c>
      <c r="H28" s="25">
        <f>PRODUCT(X23)</f>
        <v>39</v>
      </c>
      <c r="I28" s="25"/>
      <c r="J28" s="1"/>
      <c r="K28" s="40">
        <f>PRODUCT((F28+G28)/E28)</f>
        <v>1.0689655172413792</v>
      </c>
      <c r="L28" s="40">
        <f>PRODUCT(H28/E28)</f>
        <v>1.3448275862068966</v>
      </c>
      <c r="M28" s="40"/>
      <c r="N28" s="27"/>
      <c r="O28" s="23"/>
      <c r="P28" s="146" t="s">
        <v>155</v>
      </c>
      <c r="Q28" s="147"/>
      <c r="R28" s="148" t="s">
        <v>56</v>
      </c>
      <c r="S28" s="148"/>
      <c r="T28" s="148"/>
      <c r="U28" s="148"/>
      <c r="V28" s="148"/>
      <c r="W28" s="148"/>
      <c r="X28" s="148"/>
      <c r="Y28" s="149" t="s">
        <v>55</v>
      </c>
      <c r="Z28" s="148"/>
      <c r="AA28" s="148"/>
      <c r="AB28" s="158" t="s">
        <v>61</v>
      </c>
      <c r="AC28" s="158"/>
      <c r="AD28" s="158"/>
      <c r="AE28" s="158"/>
      <c r="AF28" s="148"/>
      <c r="AG28" s="148"/>
      <c r="AH28" s="148"/>
      <c r="AI28" s="148"/>
      <c r="AJ28" s="148"/>
      <c r="AK28" s="148"/>
      <c r="AL28" s="149"/>
      <c r="AM28" s="148"/>
      <c r="AN28" s="148"/>
      <c r="AO28" s="149"/>
      <c r="AP28" s="148"/>
      <c r="AQ28" s="150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44" t="s">
        <v>19</v>
      </c>
      <c r="C29" s="45"/>
      <c r="D29" s="46"/>
      <c r="E29" s="28"/>
      <c r="F29" s="28"/>
      <c r="G29" s="28"/>
      <c r="H29" s="28"/>
      <c r="I29" s="28"/>
      <c r="J29" s="1"/>
      <c r="K29" s="47"/>
      <c r="L29" s="47"/>
      <c r="M29" s="47"/>
      <c r="N29" s="59"/>
      <c r="O29" s="23"/>
      <c r="P29" s="146" t="s">
        <v>156</v>
      </c>
      <c r="Q29" s="147"/>
      <c r="R29" s="148" t="s">
        <v>54</v>
      </c>
      <c r="S29" s="148"/>
      <c r="T29" s="148"/>
      <c r="U29" s="148"/>
      <c r="V29" s="148"/>
      <c r="W29" s="148"/>
      <c r="X29" s="148"/>
      <c r="Y29" s="149" t="s">
        <v>51</v>
      </c>
      <c r="Z29" s="148"/>
      <c r="AA29" s="148"/>
      <c r="AB29" s="158" t="s">
        <v>60</v>
      </c>
      <c r="AC29" s="158"/>
      <c r="AD29" s="158"/>
      <c r="AE29" s="158"/>
      <c r="AF29" s="148"/>
      <c r="AG29" s="148"/>
      <c r="AH29" s="148"/>
      <c r="AI29" s="148"/>
      <c r="AJ29" s="148"/>
      <c r="AK29" s="148"/>
      <c r="AL29" s="149"/>
      <c r="AM29" s="148"/>
      <c r="AN29" s="148"/>
      <c r="AO29" s="149"/>
      <c r="AP29" s="148"/>
      <c r="AQ29" s="150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48" t="s">
        <v>20</v>
      </c>
      <c r="C30" s="49"/>
      <c r="D30" s="50"/>
      <c r="E30" s="17">
        <f>SUM(E27:E29)</f>
        <v>316</v>
      </c>
      <c r="F30" s="17">
        <f>SUM(F27:F29)</f>
        <v>62</v>
      </c>
      <c r="G30" s="17">
        <f>SUM(G27:G29)</f>
        <v>452</v>
      </c>
      <c r="H30" s="17">
        <f>SUM(H27:H29)</f>
        <v>433</v>
      </c>
      <c r="I30" s="17">
        <f>SUM(I27:I29)</f>
        <v>1375</v>
      </c>
      <c r="J30" s="1"/>
      <c r="K30" s="51">
        <f>PRODUCT((F30+G30)/E30)</f>
        <v>1.6265822784810127</v>
      </c>
      <c r="L30" s="51">
        <f>PRODUCT(H30/E30)</f>
        <v>1.370253164556962</v>
      </c>
      <c r="M30" s="51">
        <v>6</v>
      </c>
      <c r="N30" s="29"/>
      <c r="O30" s="23"/>
      <c r="P30" s="151" t="s">
        <v>52</v>
      </c>
      <c r="Q30" s="152"/>
      <c r="R30" s="153" t="s">
        <v>58</v>
      </c>
      <c r="S30" s="153"/>
      <c r="T30" s="153"/>
      <c r="U30" s="153"/>
      <c r="V30" s="153"/>
      <c r="W30" s="153"/>
      <c r="X30" s="153"/>
      <c r="Y30" s="154" t="s">
        <v>57</v>
      </c>
      <c r="Z30" s="153"/>
      <c r="AA30" s="153"/>
      <c r="AB30" s="160" t="s">
        <v>62</v>
      </c>
      <c r="AC30" s="160"/>
      <c r="AD30" s="160"/>
      <c r="AE30" s="160"/>
      <c r="AF30" s="153"/>
      <c r="AG30" s="153"/>
      <c r="AH30" s="153"/>
      <c r="AI30" s="153"/>
      <c r="AJ30" s="153"/>
      <c r="AK30" s="153"/>
      <c r="AL30" s="154"/>
      <c r="AM30" s="153"/>
      <c r="AN30" s="153"/>
      <c r="AO30" s="154"/>
      <c r="AP30" s="153"/>
      <c r="AQ30" s="155"/>
      <c r="AR30" s="22"/>
      <c r="AS30" s="7"/>
      <c r="AT30" s="7"/>
      <c r="AU30" s="7"/>
      <c r="AV30" s="7"/>
      <c r="AW30" s="7"/>
    </row>
    <row r="31" spans="1:49" ht="12.75" customHeight="1" x14ac:dyDescent="0.2">
      <c r="A31" s="1"/>
      <c r="B31" s="34"/>
      <c r="C31" s="34"/>
      <c r="D31" s="34"/>
      <c r="E31" s="34"/>
      <c r="F31" s="34"/>
      <c r="G31" s="34"/>
      <c r="H31" s="34"/>
      <c r="I31" s="34"/>
      <c r="J31" s="1"/>
      <c r="K31" s="34"/>
      <c r="L31" s="34"/>
      <c r="M31" s="34"/>
      <c r="N31" s="33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38" t="s">
        <v>154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8"/>
      <c r="O32" s="10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9"/>
      <c r="AR32" s="22"/>
      <c r="AS32" s="7"/>
      <c r="AT32" s="7"/>
      <c r="AU32" s="7"/>
      <c r="AV32" s="7"/>
      <c r="AW32" s="7"/>
    </row>
    <row r="33" spans="1:49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 t="s">
        <v>31</v>
      </c>
      <c r="C34" s="1"/>
      <c r="D34" s="1" t="s">
        <v>45</v>
      </c>
      <c r="E34" s="1"/>
      <c r="F34" s="1"/>
      <c r="G34" s="1"/>
      <c r="H34" s="1"/>
      <c r="I34" s="1"/>
      <c r="J34" s="1" t="s">
        <v>46</v>
      </c>
      <c r="K34" s="1"/>
      <c r="L34" s="1"/>
      <c r="M34" s="1"/>
      <c r="N34" s="23"/>
      <c r="O34" s="1"/>
      <c r="P34" s="1"/>
      <c r="Q34" s="1"/>
      <c r="R34" s="1" t="s">
        <v>47</v>
      </c>
      <c r="S34" s="1"/>
      <c r="T34" s="1"/>
      <c r="U34" s="1"/>
      <c r="V34" s="1"/>
      <c r="W34" s="1"/>
      <c r="X34" s="1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2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23"/>
      <c r="AO35" s="1"/>
      <c r="AP35" s="1"/>
      <c r="AQ35" s="1"/>
      <c r="AR35" s="22"/>
      <c r="AS35" s="7"/>
      <c r="AT35" s="7"/>
      <c r="AU35" s="7"/>
      <c r="AV35" s="7"/>
      <c r="AW35" s="7"/>
    </row>
    <row r="36" spans="1:4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2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23"/>
      <c r="AO36" s="1"/>
      <c r="AP36" s="1"/>
      <c r="AQ36" s="1"/>
      <c r="AR36" s="22"/>
      <c r="AS36" s="7"/>
      <c r="AT36" s="7"/>
      <c r="AU36" s="7"/>
      <c r="AV36" s="7"/>
      <c r="AW36" s="7"/>
    </row>
    <row r="37" spans="1:49" s="54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53"/>
      <c r="O37" s="23"/>
      <c r="P37" s="1"/>
      <c r="Q37" s="1"/>
      <c r="R37" s="1"/>
      <c r="S37" s="23"/>
      <c r="T37" s="23"/>
      <c r="U37" s="23"/>
      <c r="V37" s="23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23"/>
      <c r="AO37" s="1"/>
      <c r="AP37" s="1"/>
      <c r="AQ37" s="1"/>
      <c r="AR37" s="22"/>
      <c r="AS37" s="7"/>
      <c r="AT37" s="7"/>
      <c r="AU37" s="7"/>
      <c r="AV37" s="7"/>
      <c r="AW37" s="7"/>
    </row>
    <row r="38" spans="1:49" s="5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2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23"/>
      <c r="AO38" s="1"/>
      <c r="AP38" s="1"/>
      <c r="AQ38" s="1"/>
      <c r="AR38" s="22"/>
      <c r="AS38" s="7"/>
      <c r="AT38" s="7"/>
      <c r="AU38" s="7"/>
      <c r="AV38" s="7"/>
      <c r="AW38" s="7"/>
    </row>
    <row r="39" spans="1:49" s="5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2"/>
      <c r="W39" s="1"/>
      <c r="X39" s="23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22"/>
      <c r="AS39" s="7"/>
      <c r="AT39" s="7"/>
      <c r="AU39" s="7"/>
      <c r="AV39" s="7"/>
      <c r="AW39" s="7"/>
    </row>
    <row r="40" spans="1:4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2"/>
      <c r="W40" s="1"/>
      <c r="X40" s="23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22"/>
      <c r="AS40" s="7"/>
      <c r="AT40" s="7"/>
      <c r="AU40" s="7"/>
      <c r="AV40" s="7"/>
      <c r="AW40" s="7"/>
    </row>
    <row r="41" spans="1:4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2"/>
      <c r="W41" s="1"/>
      <c r="X41" s="23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23"/>
      <c r="AO42" s="1"/>
      <c r="AP42" s="1"/>
      <c r="AQ42" s="1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23"/>
      <c r="AO43" s="1"/>
      <c r="AP43" s="1"/>
      <c r="AQ43" s="1"/>
      <c r="AR43" s="7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3"/>
      <c r="N44" s="53"/>
      <c r="O44" s="23"/>
      <c r="P44" s="7"/>
      <c r="Q44" s="7"/>
      <c r="R44" s="7"/>
      <c r="S44" s="1"/>
      <c r="T44" s="23"/>
      <c r="U44" s="1"/>
      <c r="V44" s="1"/>
      <c r="W44" s="1"/>
      <c r="X44" s="23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23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7"/>
      <c r="Q45" s="7"/>
      <c r="R45" s="7"/>
      <c r="S45" s="1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23"/>
      <c r="AO45" s="1"/>
      <c r="AP45" s="1"/>
      <c r="AQ45" s="1"/>
      <c r="AR45" s="7"/>
      <c r="AS45" s="7"/>
      <c r="AT45" s="7"/>
      <c r="AU45" s="7"/>
      <c r="AV45" s="7"/>
      <c r="AW45" s="54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3"/>
      <c r="O46" s="23"/>
      <c r="P46" s="7"/>
      <c r="Q46" s="7"/>
      <c r="R46" s="7"/>
      <c r="S46" s="1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23"/>
      <c r="AO46" s="1"/>
      <c r="AP46" s="1"/>
      <c r="AQ46" s="1"/>
      <c r="AR46" s="22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3"/>
      <c r="O47" s="23"/>
      <c r="P47" s="7"/>
      <c r="Q47" s="7"/>
      <c r="R47" s="7"/>
      <c r="S47" s="1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23"/>
      <c r="AO47" s="1"/>
      <c r="AP47" s="1"/>
      <c r="AQ47" s="1"/>
      <c r="AR47" s="22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3"/>
      <c r="O48" s="23"/>
      <c r="P48" s="7"/>
      <c r="Q48" s="7"/>
      <c r="R48" s="7"/>
      <c r="S48" s="1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23"/>
      <c r="AO48" s="1"/>
      <c r="AP48" s="1"/>
      <c r="AQ48" s="1"/>
      <c r="AR48" s="22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3"/>
      <c r="O49" s="23"/>
      <c r="P49" s="7"/>
      <c r="Q49" s="7"/>
      <c r="R49" s="7"/>
      <c r="S49" s="1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23"/>
      <c r="AO49" s="1"/>
      <c r="AP49" s="1"/>
      <c r="AQ49" s="1"/>
      <c r="AR49" s="22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3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23"/>
      <c r="AO50" s="1"/>
      <c r="AP50" s="1"/>
      <c r="AQ50" s="1"/>
      <c r="AR50" s="22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3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23"/>
      <c r="AO51" s="1"/>
      <c r="AP51" s="1"/>
      <c r="AQ51" s="1"/>
      <c r="AR51" s="22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3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23"/>
      <c r="AO52" s="1"/>
      <c r="AP52" s="1"/>
      <c r="AQ52" s="1"/>
      <c r="AR52" s="22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3"/>
      <c r="O53" s="23"/>
      <c r="P53" s="7"/>
      <c r="Q53" s="7"/>
      <c r="R53" s="7"/>
      <c r="S53" s="1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23"/>
      <c r="AO53" s="1"/>
      <c r="AP53" s="1"/>
      <c r="AQ53" s="1"/>
      <c r="AR53" s="22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3"/>
      <c r="O54" s="23"/>
      <c r="P54" s="7"/>
      <c r="Q54" s="7"/>
      <c r="R54" s="7"/>
      <c r="S54" s="1"/>
      <c r="T54" s="23"/>
      <c r="U54" s="1"/>
      <c r="V54" s="1"/>
      <c r="W54" s="1"/>
      <c r="X54" s="1"/>
      <c r="Y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23"/>
      <c r="AO54" s="1"/>
      <c r="AP54" s="1"/>
      <c r="AQ54" s="1"/>
      <c r="AR54" s="22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3"/>
      <c r="O55" s="23"/>
      <c r="P55" s="7"/>
      <c r="Q55" s="7"/>
      <c r="R55" s="7"/>
      <c r="S55" s="1"/>
      <c r="T55" s="23"/>
      <c r="U55" s="1"/>
      <c r="V55" s="1"/>
      <c r="W55" s="1"/>
      <c r="X55" s="1"/>
      <c r="Y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23"/>
      <c r="AO55" s="1"/>
      <c r="AP55" s="1"/>
      <c r="AQ55" s="1"/>
      <c r="AR55" s="22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3"/>
      <c r="O56" s="23"/>
      <c r="P56" s="7"/>
      <c r="Q56" s="7"/>
      <c r="R56" s="7"/>
      <c r="S56" s="1"/>
      <c r="T56" s="23"/>
      <c r="U56" s="1"/>
      <c r="V56" s="1"/>
      <c r="W56" s="1"/>
      <c r="X56" s="1"/>
      <c r="Y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23"/>
      <c r="AO56" s="1"/>
      <c r="AP56" s="1"/>
      <c r="AQ56" s="1"/>
      <c r="AR56" s="22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3"/>
      <c r="O57" s="23"/>
      <c r="P57" s="7"/>
      <c r="Q57" s="7"/>
      <c r="R57" s="7"/>
      <c r="S57" s="1"/>
      <c r="T57" s="23"/>
      <c r="U57" s="1"/>
      <c r="V57" s="1"/>
      <c r="W57" s="1"/>
      <c r="X57" s="1"/>
      <c r="Y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23"/>
      <c r="AO57" s="1"/>
      <c r="AP57" s="1"/>
      <c r="AQ57" s="1"/>
      <c r="AR57" s="22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3"/>
      <c r="O58" s="23"/>
      <c r="P58" s="7"/>
      <c r="Q58" s="7"/>
      <c r="R58" s="7"/>
      <c r="S58" s="1"/>
      <c r="T58" s="23"/>
      <c r="U58" s="1"/>
      <c r="V58" s="1"/>
      <c r="W58" s="1"/>
      <c r="X58" s="1"/>
      <c r="Y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23"/>
      <c r="AO58" s="1"/>
      <c r="AP58" s="1"/>
      <c r="AQ58" s="1"/>
      <c r="AR58" s="22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3"/>
      <c r="O59" s="23"/>
      <c r="P59" s="7"/>
      <c r="Q59" s="7"/>
      <c r="R59" s="7"/>
      <c r="S59" s="1"/>
      <c r="T59" s="23"/>
      <c r="U59" s="1"/>
      <c r="V59" s="1"/>
      <c r="W59" s="1"/>
      <c r="X59" s="1"/>
      <c r="Y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23"/>
      <c r="AO59" s="1"/>
      <c r="AP59" s="1"/>
      <c r="AQ59" s="1"/>
      <c r="AR59" s="22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3"/>
      <c r="O60" s="23"/>
      <c r="P60" s="7"/>
      <c r="Q60" s="7"/>
      <c r="R60" s="7"/>
      <c r="S60" s="1"/>
      <c r="T60" s="23"/>
      <c r="U60" s="1"/>
      <c r="V60" s="1"/>
      <c r="W60" s="1"/>
      <c r="X60" s="1"/>
      <c r="Y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23"/>
      <c r="AO60" s="1"/>
      <c r="AP60" s="1"/>
      <c r="AQ60" s="1"/>
      <c r="AR60" s="22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3"/>
      <c r="O61" s="23"/>
      <c r="P61" s="7"/>
      <c r="Q61" s="7"/>
      <c r="R61" s="7"/>
      <c r="S61" s="1"/>
      <c r="T61" s="23"/>
      <c r="U61" s="1"/>
      <c r="V61" s="1"/>
      <c r="W61" s="1"/>
      <c r="X61" s="1"/>
      <c r="Y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23"/>
      <c r="AO61" s="1"/>
      <c r="AP61" s="1"/>
      <c r="AQ61" s="1"/>
      <c r="AR61" s="22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3"/>
      <c r="O62" s="23"/>
      <c r="P62" s="7"/>
      <c r="Q62" s="7"/>
      <c r="R62" s="7"/>
      <c r="S62" s="1"/>
      <c r="T62" s="23"/>
      <c r="U62" s="1"/>
      <c r="V62" s="1"/>
      <c r="W62" s="1"/>
      <c r="X62" s="1"/>
      <c r="Y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23"/>
      <c r="AO62" s="1"/>
      <c r="AP62" s="1"/>
      <c r="AQ62" s="1"/>
      <c r="AR62" s="22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3"/>
      <c r="O63" s="23"/>
      <c r="P63" s="7"/>
      <c r="Q63" s="7"/>
      <c r="R63" s="7"/>
      <c r="S63" s="1"/>
      <c r="T63" s="23"/>
      <c r="U63" s="1"/>
      <c r="V63" s="1"/>
      <c r="W63" s="1"/>
      <c r="X63" s="1"/>
      <c r="Y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23"/>
      <c r="AO63" s="1"/>
      <c r="AP63" s="1"/>
      <c r="AQ63" s="1"/>
      <c r="AR63" s="22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3"/>
      <c r="O64" s="23"/>
      <c r="P64" s="7"/>
      <c r="Q64" s="7"/>
      <c r="R64" s="7"/>
      <c r="S64" s="1"/>
      <c r="T64" s="23"/>
      <c r="U64" s="1"/>
      <c r="V64" s="1"/>
      <c r="W64" s="1"/>
      <c r="X64" s="1"/>
      <c r="Y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23"/>
      <c r="AO64" s="1"/>
      <c r="AP64" s="1"/>
      <c r="AQ64" s="1"/>
      <c r="AR64" s="22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3"/>
      <c r="O65" s="23"/>
      <c r="P65" s="7"/>
      <c r="Q65" s="7"/>
      <c r="R65" s="7"/>
      <c r="S65" s="1"/>
      <c r="T65" s="23"/>
      <c r="U65" s="1"/>
      <c r="V65" s="1"/>
      <c r="W65" s="1"/>
      <c r="X65" s="1"/>
      <c r="Y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23"/>
      <c r="AO65" s="1"/>
      <c r="AP65" s="1"/>
      <c r="AQ65" s="1"/>
      <c r="AR65" s="22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3"/>
      <c r="O66" s="23"/>
      <c r="P66" s="7"/>
      <c r="Q66" s="7"/>
      <c r="R66" s="7"/>
      <c r="S66" s="1"/>
      <c r="T66" s="23"/>
      <c r="U66" s="1"/>
      <c r="V66" s="1"/>
      <c r="W66" s="1"/>
      <c r="X66" s="1"/>
      <c r="Y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23"/>
      <c r="AO66" s="1"/>
      <c r="AP66" s="1"/>
      <c r="AQ66" s="1"/>
      <c r="AR66" s="22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3"/>
      <c r="O67" s="23"/>
      <c r="P67" s="7"/>
      <c r="Q67" s="7"/>
      <c r="R67" s="7"/>
      <c r="S67" s="1"/>
      <c r="T67" s="23"/>
      <c r="U67" s="1"/>
      <c r="V67" s="1"/>
      <c r="W67" s="1"/>
      <c r="X67" s="1"/>
      <c r="Y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23"/>
      <c r="AO67" s="1"/>
      <c r="AP67" s="1"/>
      <c r="AQ67" s="1"/>
      <c r="AR67" s="22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3"/>
      <c r="O68" s="23"/>
      <c r="P68" s="7"/>
      <c r="Q68" s="7"/>
      <c r="R68" s="7"/>
      <c r="S68" s="1"/>
      <c r="T68" s="23"/>
      <c r="U68" s="1"/>
      <c r="V68" s="1"/>
      <c r="W68" s="1"/>
      <c r="X68" s="1"/>
      <c r="Y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23"/>
      <c r="AO68" s="1"/>
      <c r="AP68" s="1"/>
      <c r="AQ68" s="1"/>
      <c r="AR68" s="22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3"/>
      <c r="O69" s="23"/>
      <c r="P69" s="7"/>
      <c r="Q69" s="7"/>
      <c r="R69" s="7"/>
      <c r="S69" s="1"/>
      <c r="T69" s="23"/>
      <c r="U69" s="1"/>
      <c r="V69" s="1"/>
      <c r="W69" s="1"/>
      <c r="X69" s="1"/>
      <c r="Y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23"/>
      <c r="AO69" s="1"/>
      <c r="AP69" s="1"/>
      <c r="AQ69" s="1"/>
      <c r="AR69" s="22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3"/>
      <c r="O70" s="23"/>
      <c r="P70" s="7"/>
      <c r="Q70" s="7"/>
      <c r="R70" s="7"/>
      <c r="S70" s="1"/>
      <c r="T70" s="23"/>
      <c r="U70" s="1"/>
      <c r="V70" s="1"/>
      <c r="W70" s="1"/>
      <c r="X70" s="1"/>
      <c r="Y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23"/>
      <c r="AO70" s="1"/>
      <c r="AP70" s="1"/>
      <c r="AQ70" s="1"/>
      <c r="AR70" s="22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3"/>
      <c r="O71" s="23"/>
      <c r="P71" s="7"/>
      <c r="Q71" s="7"/>
      <c r="R71" s="7"/>
      <c r="S71" s="1"/>
      <c r="T71" s="23"/>
      <c r="U71" s="1"/>
      <c r="V71" s="1"/>
      <c r="W71" s="1"/>
      <c r="X71" s="1"/>
      <c r="Y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23"/>
      <c r="AO71" s="1"/>
      <c r="AP71" s="1"/>
      <c r="AQ71" s="1"/>
      <c r="AR71" s="22"/>
      <c r="AS71" s="7"/>
      <c r="AT71" s="7"/>
      <c r="AU71" s="7"/>
      <c r="AV71" s="7"/>
      <c r="AW71" s="7"/>
    </row>
    <row r="72" spans="1:4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3"/>
      <c r="O72" s="23"/>
      <c r="P72" s="7"/>
      <c r="Q72" s="7"/>
      <c r="R72" s="7"/>
      <c r="S72" s="1"/>
      <c r="T72" s="23"/>
      <c r="U72" s="1"/>
      <c r="V72" s="1"/>
      <c r="W72" s="1"/>
      <c r="X72" s="1"/>
      <c r="Y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23"/>
      <c r="AO72" s="1"/>
      <c r="AP72" s="1"/>
      <c r="AQ72" s="1"/>
      <c r="AR72" s="22"/>
      <c r="AS72" s="7"/>
      <c r="AT72" s="7"/>
      <c r="AU72" s="7"/>
      <c r="AV72" s="7"/>
      <c r="AW72" s="7"/>
    </row>
    <row r="73" spans="1:4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3"/>
      <c r="O73" s="23"/>
      <c r="P73" s="7"/>
      <c r="Q73" s="7"/>
      <c r="R73" s="7"/>
      <c r="S73" s="1"/>
      <c r="T73" s="23"/>
      <c r="U73" s="1"/>
      <c r="V73" s="1"/>
      <c r="W73" s="1"/>
      <c r="X73" s="1"/>
      <c r="Y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23"/>
      <c r="AO73" s="1"/>
      <c r="AP73" s="1"/>
      <c r="AQ73" s="1"/>
      <c r="AR73" s="22"/>
      <c r="AS73" s="7"/>
      <c r="AT73" s="7"/>
      <c r="AU73" s="7"/>
      <c r="AV73" s="7"/>
      <c r="AW73" s="7"/>
    </row>
    <row r="74" spans="1:4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3"/>
      <c r="O74" s="23"/>
      <c r="P74" s="7"/>
      <c r="Q74" s="7"/>
      <c r="R74" s="7"/>
      <c r="U74" s="1"/>
      <c r="V74" s="1"/>
      <c r="W74" s="1"/>
      <c r="X74" s="1"/>
      <c r="Y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23"/>
      <c r="AO74" s="1"/>
      <c r="AP74" s="1"/>
      <c r="AQ74" s="1"/>
      <c r="AR74" s="22"/>
      <c r="AS74" s="7"/>
      <c r="AT74" s="7"/>
      <c r="AU74" s="7"/>
      <c r="AV74" s="7"/>
      <c r="AW74" s="7"/>
    </row>
    <row r="75" spans="1:4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3"/>
      <c r="O75" s="23"/>
      <c r="P75" s="7"/>
      <c r="Q75" s="7"/>
      <c r="R75" s="7"/>
      <c r="U75" s="1"/>
      <c r="V75" s="1"/>
      <c r="W75" s="1"/>
      <c r="X75" s="1"/>
      <c r="Y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  <c r="AL75" s="1"/>
      <c r="AM75" s="1"/>
      <c r="AN75" s="23"/>
      <c r="AO75" s="1"/>
      <c r="AP75" s="1"/>
      <c r="AQ75" s="1"/>
      <c r="AR75" s="22"/>
      <c r="AS75" s="7"/>
      <c r="AT75" s="7"/>
      <c r="AU75" s="7"/>
      <c r="AV75" s="7"/>
      <c r="AW75" s="7"/>
    </row>
    <row r="76" spans="1:4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3"/>
      <c r="O76" s="23"/>
      <c r="P76" s="7"/>
      <c r="Q76" s="7"/>
      <c r="R76" s="7"/>
      <c r="S76" s="1"/>
      <c r="T76" s="23"/>
      <c r="U76" s="1"/>
      <c r="V76" s="1"/>
      <c r="W76" s="1"/>
      <c r="X76" s="1"/>
      <c r="Y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  <c r="AL76" s="1"/>
      <c r="AM76" s="1"/>
      <c r="AN76" s="23"/>
      <c r="AO76" s="1"/>
      <c r="AP76" s="1"/>
      <c r="AQ76" s="1"/>
      <c r="AR76" s="22"/>
      <c r="AS76" s="7"/>
      <c r="AT76" s="7"/>
      <c r="AU76" s="7"/>
      <c r="AV76" s="7"/>
      <c r="AW76" s="7"/>
    </row>
    <row r="77" spans="1:4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3"/>
      <c r="O77" s="23"/>
      <c r="P77" s="7"/>
      <c r="Q77" s="7"/>
      <c r="R77" s="7"/>
      <c r="S77" s="1"/>
      <c r="T77" s="23"/>
      <c r="U77" s="1"/>
      <c r="V77" s="1"/>
      <c r="W77" s="1"/>
      <c r="X77" s="1"/>
      <c r="Y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  <c r="AL77" s="1"/>
      <c r="AM77" s="1"/>
      <c r="AN77" s="23"/>
      <c r="AO77" s="1"/>
      <c r="AP77" s="1"/>
      <c r="AQ77" s="1"/>
      <c r="AR77" s="22"/>
      <c r="AS77" s="7"/>
      <c r="AT77" s="7"/>
      <c r="AU77" s="7"/>
      <c r="AV77" s="7"/>
      <c r="AW77" s="7"/>
    </row>
    <row r="78" spans="1:4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3"/>
      <c r="O78" s="23"/>
      <c r="U78" s="1"/>
      <c r="V78" s="1"/>
      <c r="W78" s="1"/>
      <c r="X78" s="1"/>
      <c r="Y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  <c r="AL78" s="1"/>
      <c r="AM78" s="1"/>
      <c r="AN78" s="23"/>
      <c r="AO78" s="1"/>
      <c r="AP78" s="1"/>
      <c r="AQ78" s="1"/>
      <c r="AR78" s="22"/>
      <c r="AS78" s="7"/>
      <c r="AT78" s="7"/>
      <c r="AU78" s="7"/>
      <c r="AV78" s="7"/>
      <c r="AW78" s="7"/>
    </row>
    <row r="79" spans="1:4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3"/>
      <c r="O79" s="23"/>
      <c r="U79" s="1"/>
      <c r="V79" s="1"/>
      <c r="W79" s="1"/>
      <c r="X79" s="1"/>
      <c r="Y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  <c r="AL79" s="1"/>
      <c r="AM79" s="1"/>
      <c r="AN79" s="23"/>
      <c r="AO79" s="1"/>
      <c r="AP79" s="1"/>
      <c r="AQ79" s="1"/>
      <c r="AR79" s="22"/>
      <c r="AS79" s="7"/>
      <c r="AT79" s="7"/>
      <c r="AU79" s="7"/>
      <c r="AV79" s="7"/>
      <c r="AW79" s="7"/>
    </row>
    <row r="80" spans="1:4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3"/>
      <c r="O80" s="23"/>
      <c r="U80" s="1"/>
      <c r="V80" s="1"/>
      <c r="W80" s="1"/>
      <c r="X80" s="1"/>
      <c r="Y80" s="23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  <c r="AL80" s="1"/>
      <c r="AM80" s="1"/>
      <c r="AN80" s="23"/>
      <c r="AO80" s="1"/>
      <c r="AP80" s="1"/>
      <c r="AQ80" s="1"/>
      <c r="AR80" s="22"/>
      <c r="AS80" s="7"/>
      <c r="AT80" s="7"/>
      <c r="AU80" s="7"/>
      <c r="AV80" s="7"/>
      <c r="AW80" s="7"/>
    </row>
    <row r="81" spans="1:4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3"/>
      <c r="O81" s="23"/>
      <c r="U81" s="1"/>
      <c r="V81" s="1"/>
      <c r="W81" s="1"/>
      <c r="X81" s="1"/>
      <c r="Y81" s="23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  <c r="AL81" s="1"/>
      <c r="AM81" s="1"/>
      <c r="AN81" s="23"/>
      <c r="AO81" s="1"/>
      <c r="AP81" s="1"/>
      <c r="AQ81" s="1"/>
      <c r="AR81" s="22"/>
      <c r="AS81" s="7"/>
      <c r="AT81" s="7"/>
      <c r="AU81" s="7"/>
      <c r="AV81" s="7"/>
      <c r="AW81" s="7"/>
    </row>
    <row r="82" spans="1:4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3"/>
      <c r="O82" s="23"/>
      <c r="U82" s="1"/>
      <c r="V82" s="1"/>
      <c r="W82" s="1"/>
      <c r="X82" s="1"/>
      <c r="Y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  <c r="AL82" s="1"/>
      <c r="AM82" s="1"/>
      <c r="AN82" s="23"/>
      <c r="AO82" s="1"/>
      <c r="AP82" s="1"/>
      <c r="AQ82" s="1"/>
      <c r="AR82" s="22"/>
      <c r="AS82" s="7"/>
      <c r="AT82" s="7"/>
      <c r="AU82" s="7"/>
      <c r="AV82" s="7"/>
      <c r="AW82" s="7"/>
    </row>
    <row r="83" spans="1:4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3"/>
      <c r="O83" s="23"/>
      <c r="U83" s="1"/>
      <c r="V83" s="1"/>
      <c r="W83" s="1"/>
      <c r="X83" s="1"/>
      <c r="Y83" s="23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  <c r="AL83" s="1"/>
      <c r="AM83" s="1"/>
      <c r="AN83" s="23"/>
      <c r="AO83" s="1"/>
      <c r="AP83" s="1"/>
      <c r="AQ83" s="1"/>
      <c r="AR83" s="22"/>
      <c r="AS83" s="7"/>
      <c r="AT83" s="7"/>
      <c r="AU83" s="7"/>
      <c r="AV83" s="7"/>
      <c r="AW83" s="7"/>
    </row>
    <row r="84" spans="1:4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3"/>
      <c r="O84" s="23"/>
      <c r="U84" s="1"/>
      <c r="V84" s="1"/>
      <c r="W84" s="1"/>
      <c r="X84" s="1"/>
      <c r="Y84" s="23"/>
      <c r="Z84" s="23"/>
      <c r="AA84" s="23"/>
      <c r="AB84" s="23"/>
      <c r="AC84" s="23"/>
      <c r="AD84" s="23"/>
      <c r="AE84" s="23"/>
      <c r="AF84" s="23"/>
      <c r="AG84" s="1"/>
      <c r="AH84" s="1"/>
      <c r="AI84" s="1"/>
      <c r="AJ84" s="1"/>
      <c r="AK84" s="23"/>
      <c r="AL84" s="1"/>
      <c r="AM84" s="1"/>
      <c r="AN84" s="23"/>
      <c r="AO84" s="1"/>
      <c r="AP84" s="1"/>
      <c r="AQ84" s="1"/>
      <c r="AR84" s="22"/>
      <c r="AS84" s="7"/>
      <c r="AT84" s="7"/>
      <c r="AU84" s="7"/>
      <c r="AV84" s="7"/>
      <c r="AW84" s="7"/>
    </row>
    <row r="85" spans="1:4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3"/>
      <c r="O85" s="23"/>
      <c r="U85" s="1"/>
      <c r="V85" s="1"/>
      <c r="W85" s="1"/>
      <c r="X85" s="1"/>
      <c r="Y85" s="23"/>
      <c r="AB85" s="7"/>
      <c r="AC85" s="7"/>
      <c r="AD85" s="7"/>
      <c r="AE85" s="1"/>
      <c r="AF85" s="23"/>
      <c r="AG85" s="1"/>
      <c r="AH85" s="1"/>
      <c r="AI85" s="1"/>
      <c r="AJ85" s="1"/>
      <c r="AK85" s="23"/>
      <c r="AL85" s="1"/>
      <c r="AM85" s="1"/>
      <c r="AN85" s="23"/>
      <c r="AO85" s="1"/>
      <c r="AP85" s="1"/>
      <c r="AQ85" s="1"/>
      <c r="AR85" s="22"/>
      <c r="AS85" s="7"/>
      <c r="AT85" s="7"/>
      <c r="AU85" s="7"/>
      <c r="AV85" s="7"/>
      <c r="AW85" s="7"/>
    </row>
    <row r="86" spans="1:4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3"/>
      <c r="O86" s="23"/>
      <c r="U86" s="1"/>
      <c r="V86" s="1"/>
      <c r="W86" s="1"/>
      <c r="X86" s="1"/>
      <c r="Y86" s="23"/>
      <c r="AB86" s="7"/>
      <c r="AC86" s="7"/>
      <c r="AD86" s="7"/>
      <c r="AE86" s="1"/>
      <c r="AF86" s="23"/>
      <c r="AG86" s="1"/>
      <c r="AH86" s="1"/>
      <c r="AI86" s="1"/>
      <c r="AJ86" s="1"/>
      <c r="AK86" s="23"/>
      <c r="AL86" s="1"/>
      <c r="AM86" s="1"/>
      <c r="AN86" s="23"/>
      <c r="AO86" s="1"/>
      <c r="AP86" s="1"/>
      <c r="AQ86" s="1"/>
      <c r="AR86" s="22"/>
      <c r="AS86" s="7"/>
      <c r="AT86" s="7"/>
      <c r="AU86" s="7"/>
      <c r="AV86" s="7"/>
      <c r="AW86" s="7"/>
    </row>
    <row r="87" spans="1:4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3"/>
      <c r="O87" s="23"/>
      <c r="U87" s="1"/>
      <c r="V87" s="1"/>
      <c r="W87" s="1"/>
      <c r="X87" s="1"/>
      <c r="Y87" s="23"/>
      <c r="AG87" s="1"/>
      <c r="AH87" s="1"/>
      <c r="AI87" s="1"/>
      <c r="AJ87" s="1"/>
      <c r="AL87" s="1"/>
      <c r="AM87" s="1"/>
      <c r="AN87" s="23"/>
      <c r="AO87" s="1"/>
      <c r="AP87" s="1"/>
      <c r="AQ87" s="1"/>
      <c r="AR87" s="22"/>
      <c r="AS87" s="7"/>
      <c r="AT87" s="7"/>
      <c r="AU87" s="7"/>
      <c r="AV87" s="7"/>
      <c r="AW87" s="7"/>
    </row>
    <row r="88" spans="1:4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3"/>
      <c r="O88" s="23"/>
      <c r="U88" s="1"/>
      <c r="V88" s="1"/>
      <c r="W88" s="1"/>
      <c r="X88" s="1"/>
      <c r="Y88" s="23"/>
      <c r="AG88" s="1"/>
      <c r="AH88" s="1"/>
      <c r="AI88" s="1"/>
      <c r="AJ88" s="1"/>
      <c r="AL88" s="1"/>
      <c r="AM88" s="1"/>
      <c r="AN88" s="23"/>
      <c r="AO88" s="1"/>
      <c r="AP88" s="1"/>
      <c r="AQ88" s="1"/>
      <c r="AR88" s="22"/>
      <c r="AS88" s="7"/>
      <c r="AT88" s="7"/>
      <c r="AU88" s="7"/>
      <c r="AV88" s="7"/>
      <c r="AW88" s="7"/>
    </row>
    <row r="89" spans="1:4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3"/>
      <c r="O89" s="23"/>
      <c r="U89" s="1"/>
      <c r="V89" s="1"/>
      <c r="W89" s="1"/>
      <c r="X89" s="1"/>
      <c r="Y89" s="23"/>
      <c r="AG89" s="1"/>
      <c r="AH89" s="1"/>
      <c r="AI89" s="1"/>
      <c r="AJ89" s="1"/>
      <c r="AL89" s="1"/>
      <c r="AM89" s="1"/>
      <c r="AN89" s="23"/>
      <c r="AO89" s="1"/>
      <c r="AP89" s="1"/>
      <c r="AQ89" s="1"/>
      <c r="AR89" s="22"/>
      <c r="AS89" s="7"/>
      <c r="AT89" s="7"/>
      <c r="AU89" s="7"/>
      <c r="AV89" s="7"/>
      <c r="AW89" s="7"/>
    </row>
    <row r="90" spans="1:4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3"/>
      <c r="O90" s="23"/>
      <c r="U90" s="1"/>
      <c r="V90" s="1"/>
      <c r="W90" s="1"/>
      <c r="X90" s="1"/>
      <c r="Y90" s="23"/>
      <c r="AG90" s="1"/>
      <c r="AH90" s="1"/>
      <c r="AI90" s="1"/>
      <c r="AJ90" s="1"/>
      <c r="AL90" s="1"/>
      <c r="AM90" s="1"/>
      <c r="AN90" s="23"/>
      <c r="AO90" s="1"/>
      <c r="AP90" s="1"/>
      <c r="AQ90" s="1"/>
      <c r="AR90" s="22"/>
      <c r="AS90" s="7"/>
      <c r="AT90" s="7"/>
      <c r="AU90" s="7"/>
      <c r="AV90" s="7"/>
      <c r="AW90" s="7"/>
    </row>
    <row r="91" spans="1:4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3"/>
      <c r="O91" s="23"/>
      <c r="U91" s="1"/>
      <c r="V91" s="1"/>
      <c r="W91" s="1"/>
      <c r="X91" s="1"/>
      <c r="Y91" s="23"/>
      <c r="AG91" s="1"/>
      <c r="AH91" s="1"/>
      <c r="AI91" s="1"/>
      <c r="AJ91" s="1"/>
      <c r="AL91" s="1"/>
      <c r="AM91" s="1"/>
      <c r="AN91" s="23"/>
      <c r="AO91" s="1"/>
      <c r="AP91" s="1"/>
      <c r="AQ91" s="1"/>
      <c r="AR91" s="22"/>
      <c r="AS91" s="7"/>
      <c r="AT91" s="7"/>
      <c r="AU91" s="7"/>
      <c r="AV91" s="7"/>
      <c r="AW91" s="7"/>
    </row>
    <row r="92" spans="1:4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3"/>
      <c r="O92" s="23"/>
      <c r="U92" s="1"/>
      <c r="V92" s="1"/>
      <c r="W92" s="1"/>
      <c r="X92" s="1"/>
      <c r="Y92" s="23"/>
      <c r="AG92" s="1"/>
      <c r="AH92" s="1"/>
      <c r="AI92" s="1"/>
      <c r="AJ92" s="1"/>
      <c r="AL92" s="1"/>
      <c r="AM92" s="1"/>
      <c r="AN92" s="23"/>
      <c r="AO92" s="1"/>
      <c r="AP92" s="1"/>
      <c r="AQ92" s="1"/>
      <c r="AR92" s="22"/>
      <c r="AS92" s="7"/>
      <c r="AT92" s="7"/>
      <c r="AU92" s="7"/>
      <c r="AV92" s="7"/>
      <c r="AW92" s="7"/>
    </row>
    <row r="93" spans="1:4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3"/>
      <c r="O93" s="23"/>
      <c r="U93" s="1"/>
      <c r="V93" s="1"/>
      <c r="W93" s="1"/>
      <c r="X93" s="1"/>
      <c r="Y93" s="23"/>
      <c r="AG93" s="1"/>
      <c r="AH93" s="1"/>
      <c r="AI93" s="1"/>
      <c r="AJ93" s="1"/>
      <c r="AL93" s="1"/>
      <c r="AM93" s="1"/>
      <c r="AN93" s="23"/>
      <c r="AO93" s="1"/>
      <c r="AP93" s="1"/>
      <c r="AQ93" s="1"/>
      <c r="AR93" s="22"/>
      <c r="AS93" s="7"/>
      <c r="AT93" s="7"/>
      <c r="AU93" s="7"/>
      <c r="AV93" s="7"/>
      <c r="AW93" s="7"/>
    </row>
    <row r="94" spans="1:4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3"/>
      <c r="O94" s="23"/>
      <c r="U94" s="1"/>
      <c r="V94" s="1"/>
      <c r="W94" s="1"/>
      <c r="X94" s="1"/>
      <c r="Y94" s="23"/>
      <c r="AG94" s="1"/>
      <c r="AH94" s="1"/>
      <c r="AI94" s="1"/>
      <c r="AJ94" s="1"/>
      <c r="AL94" s="1"/>
      <c r="AM94" s="1"/>
      <c r="AN94" s="23"/>
      <c r="AO94" s="1"/>
      <c r="AP94" s="1"/>
      <c r="AQ94" s="1"/>
      <c r="AR94" s="22"/>
      <c r="AS94" s="7"/>
      <c r="AT94" s="7"/>
      <c r="AU94" s="7"/>
      <c r="AV94" s="7"/>
      <c r="AW94" s="7"/>
    </row>
    <row r="95" spans="1:4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3"/>
      <c r="O95" s="23"/>
      <c r="U95" s="1"/>
      <c r="V95" s="1"/>
      <c r="W95" s="1"/>
      <c r="X95" s="1"/>
      <c r="Y95" s="23"/>
      <c r="AG95" s="1"/>
      <c r="AH95" s="1"/>
      <c r="AI95" s="1"/>
      <c r="AJ95" s="1"/>
      <c r="AL95" s="1"/>
      <c r="AM95" s="1"/>
      <c r="AN95" s="23"/>
      <c r="AO95" s="1"/>
      <c r="AP95" s="1"/>
      <c r="AQ95" s="1"/>
      <c r="AR95" s="22"/>
      <c r="AS95" s="7"/>
      <c r="AT95" s="7"/>
      <c r="AU95" s="7"/>
      <c r="AV95" s="7"/>
      <c r="AW95" s="7"/>
    </row>
    <row r="96" spans="1:4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3"/>
      <c r="O96" s="23"/>
      <c r="U96" s="1"/>
      <c r="V96" s="1"/>
      <c r="W96" s="1"/>
      <c r="X96" s="1"/>
      <c r="Y96" s="23"/>
      <c r="AG96" s="1"/>
      <c r="AH96" s="1"/>
      <c r="AI96" s="1"/>
      <c r="AJ96" s="1"/>
      <c r="AL96" s="1"/>
      <c r="AM96" s="1"/>
      <c r="AN96" s="23"/>
      <c r="AO96" s="1"/>
      <c r="AP96" s="1"/>
      <c r="AQ96" s="1"/>
      <c r="AR96" s="22"/>
      <c r="AS96" s="7"/>
      <c r="AT96" s="7"/>
      <c r="AU96" s="7"/>
      <c r="AV96" s="7"/>
      <c r="AW96" s="7"/>
    </row>
    <row r="97" spans="1:4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3"/>
      <c r="O97" s="23"/>
      <c r="U97" s="1"/>
      <c r="V97" s="1"/>
      <c r="W97" s="1"/>
      <c r="X97" s="1"/>
      <c r="Y97" s="23"/>
      <c r="AG97" s="1"/>
      <c r="AH97" s="1"/>
      <c r="AI97" s="1"/>
      <c r="AJ97" s="1"/>
      <c r="AL97" s="1"/>
      <c r="AM97" s="1"/>
      <c r="AN97" s="23"/>
      <c r="AO97" s="1"/>
      <c r="AP97" s="1"/>
      <c r="AQ97" s="1"/>
      <c r="AR97" s="22"/>
      <c r="AS97" s="7"/>
      <c r="AT97" s="7"/>
      <c r="AU97" s="7"/>
      <c r="AV97" s="7"/>
      <c r="AW97" s="7"/>
    </row>
    <row r="98" spans="1:4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3"/>
      <c r="O98" s="23"/>
      <c r="U98" s="1"/>
      <c r="V98" s="1"/>
      <c r="W98" s="1"/>
      <c r="X98" s="1"/>
      <c r="Y98" s="23"/>
      <c r="AG98" s="1"/>
      <c r="AH98" s="1"/>
      <c r="AI98" s="1"/>
      <c r="AJ98" s="1"/>
      <c r="AL98" s="1"/>
      <c r="AM98" s="1"/>
      <c r="AN98" s="23"/>
      <c r="AO98" s="1"/>
      <c r="AP98" s="1"/>
      <c r="AQ98" s="1"/>
      <c r="AR98" s="22"/>
      <c r="AS98" s="7"/>
      <c r="AT98" s="7"/>
      <c r="AU98" s="7"/>
      <c r="AV98" s="7"/>
      <c r="AW98" s="7"/>
    </row>
    <row r="99" spans="1:4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3"/>
      <c r="O99" s="23"/>
      <c r="U99" s="1"/>
      <c r="V99" s="1"/>
      <c r="W99" s="1"/>
      <c r="X99" s="1"/>
      <c r="Y99" s="23"/>
      <c r="AG99" s="1"/>
      <c r="AH99" s="1"/>
      <c r="AI99" s="1"/>
      <c r="AJ99" s="1"/>
      <c r="AL99" s="1"/>
      <c r="AM99" s="1"/>
      <c r="AN99" s="23"/>
      <c r="AO99" s="1"/>
      <c r="AP99" s="1"/>
      <c r="AQ99" s="1"/>
      <c r="AR99" s="22"/>
      <c r="AS99" s="7"/>
      <c r="AT99" s="7"/>
      <c r="AU99" s="7"/>
      <c r="AV99" s="7"/>
      <c r="AW99" s="7"/>
    </row>
    <row r="100" spans="1:4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3"/>
      <c r="O100" s="23"/>
      <c r="U100" s="1"/>
      <c r="V100" s="1"/>
      <c r="W100" s="1"/>
      <c r="X100" s="1"/>
      <c r="Y100" s="23"/>
      <c r="AG100" s="1"/>
      <c r="AH100" s="1"/>
      <c r="AI100" s="1"/>
      <c r="AJ100" s="1"/>
      <c r="AL100" s="1"/>
      <c r="AM100" s="1"/>
      <c r="AN100" s="23"/>
      <c r="AO100" s="1"/>
      <c r="AP100" s="1"/>
      <c r="AQ100" s="1"/>
      <c r="AR100" s="22"/>
      <c r="AS100" s="7"/>
      <c r="AT100" s="7"/>
      <c r="AU100" s="7"/>
      <c r="AV100" s="7"/>
      <c r="AW100" s="7"/>
    </row>
    <row r="101" spans="1:4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3"/>
      <c r="O101" s="23"/>
      <c r="U101" s="1"/>
      <c r="V101" s="1"/>
      <c r="W101" s="1"/>
      <c r="X101" s="1"/>
      <c r="Y101" s="23"/>
      <c r="AG101" s="1"/>
      <c r="AH101" s="1"/>
      <c r="AI101" s="1"/>
      <c r="AJ101" s="1"/>
      <c r="AL101" s="1"/>
      <c r="AM101" s="1"/>
      <c r="AN101" s="23"/>
      <c r="AO101" s="1"/>
      <c r="AP101" s="1"/>
      <c r="AQ101" s="1"/>
      <c r="AR101" s="22"/>
      <c r="AS101" s="7"/>
      <c r="AT101" s="7"/>
      <c r="AU101" s="7"/>
      <c r="AV101" s="7"/>
      <c r="AW101" s="7"/>
    </row>
    <row r="102" spans="1:4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3"/>
      <c r="O102" s="23"/>
      <c r="U102" s="1"/>
      <c r="V102" s="1"/>
      <c r="W102" s="1"/>
      <c r="X102" s="1"/>
      <c r="Y102" s="23"/>
      <c r="AG102" s="1"/>
      <c r="AH102" s="1"/>
      <c r="AI102" s="1"/>
      <c r="AJ102" s="1"/>
      <c r="AL102" s="1"/>
      <c r="AM102" s="1"/>
      <c r="AN102" s="23"/>
      <c r="AO102" s="1"/>
      <c r="AP102" s="1"/>
      <c r="AQ102" s="1"/>
      <c r="AR102" s="22"/>
      <c r="AS102" s="7"/>
      <c r="AT102" s="7"/>
      <c r="AU102" s="7"/>
      <c r="AV102" s="7"/>
      <c r="AW102" s="7"/>
    </row>
    <row r="103" spans="1:4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3"/>
      <c r="O103" s="23"/>
      <c r="U103" s="1"/>
      <c r="V103" s="1"/>
      <c r="W103" s="1"/>
      <c r="X103" s="1"/>
      <c r="Y103" s="23"/>
      <c r="AG103" s="1"/>
      <c r="AH103" s="1"/>
      <c r="AI103" s="1"/>
      <c r="AJ103" s="1"/>
      <c r="AL103" s="1"/>
      <c r="AM103" s="1"/>
      <c r="AN103" s="23"/>
      <c r="AO103" s="1"/>
      <c r="AP103" s="1"/>
      <c r="AQ103" s="1"/>
      <c r="AR103" s="22"/>
      <c r="AS103" s="7"/>
      <c r="AT103" s="7"/>
      <c r="AU103" s="7"/>
      <c r="AV103" s="7"/>
      <c r="AW103" s="7"/>
    </row>
    <row r="104" spans="1:4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3"/>
      <c r="O104" s="23"/>
      <c r="U104" s="1"/>
      <c r="V104" s="1"/>
      <c r="W104" s="1"/>
      <c r="X104" s="1"/>
      <c r="Y104" s="23"/>
      <c r="AG104" s="1"/>
      <c r="AH104" s="1"/>
      <c r="AI104" s="1"/>
      <c r="AJ104" s="1"/>
      <c r="AL104" s="1"/>
      <c r="AM104" s="1"/>
      <c r="AN104" s="23"/>
      <c r="AO104" s="1"/>
      <c r="AP104" s="1"/>
      <c r="AQ104" s="1"/>
      <c r="AR104" s="22"/>
      <c r="AS104" s="7"/>
      <c r="AT104" s="7"/>
      <c r="AU104" s="7"/>
      <c r="AV104" s="7"/>
      <c r="AW104" s="7"/>
    </row>
    <row r="105" spans="1:4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3"/>
      <c r="O105" s="23"/>
      <c r="U105" s="1"/>
      <c r="V105" s="1"/>
      <c r="W105" s="1"/>
      <c r="X105" s="1"/>
      <c r="Y105" s="23"/>
      <c r="AG105" s="1"/>
      <c r="AH105" s="1"/>
      <c r="AI105" s="1"/>
      <c r="AJ105" s="1"/>
      <c r="AL105" s="1"/>
      <c r="AM105" s="1"/>
      <c r="AN105" s="23"/>
      <c r="AO105" s="1"/>
      <c r="AP105" s="1"/>
      <c r="AQ105" s="1"/>
      <c r="AR105" s="22"/>
      <c r="AS105" s="7"/>
      <c r="AT105" s="7"/>
      <c r="AU105" s="7"/>
      <c r="AV105" s="7"/>
      <c r="AW105" s="7"/>
    </row>
    <row r="106" spans="1:4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3"/>
      <c r="O106" s="23"/>
      <c r="U106" s="1"/>
      <c r="V106" s="1"/>
      <c r="W106" s="1"/>
      <c r="X106" s="1"/>
      <c r="Y106" s="23"/>
      <c r="AG106" s="1"/>
      <c r="AH106" s="1"/>
      <c r="AI106" s="1"/>
      <c r="AJ106" s="1"/>
      <c r="AL106" s="1"/>
      <c r="AM106" s="1"/>
      <c r="AN106" s="23"/>
      <c r="AO106" s="1"/>
      <c r="AP106" s="1"/>
      <c r="AQ106" s="1"/>
      <c r="AR106" s="22"/>
      <c r="AS106" s="7"/>
      <c r="AT106" s="7"/>
      <c r="AU106" s="7"/>
      <c r="AV106" s="7"/>
      <c r="AW106" s="7"/>
    </row>
    <row r="107" spans="1:4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3"/>
      <c r="O107" s="23"/>
      <c r="U107" s="1"/>
      <c r="V107" s="1"/>
      <c r="W107" s="1"/>
      <c r="X107" s="1"/>
      <c r="Y107" s="23"/>
      <c r="AG107" s="1"/>
      <c r="AH107" s="1"/>
      <c r="AI107" s="1"/>
      <c r="AJ107" s="1"/>
      <c r="AL107" s="1"/>
      <c r="AM107" s="1"/>
      <c r="AN107" s="23"/>
      <c r="AO107" s="1"/>
      <c r="AP107" s="1"/>
      <c r="AQ107" s="1"/>
      <c r="AR107" s="22"/>
      <c r="AS107" s="7"/>
      <c r="AT107" s="7"/>
      <c r="AU107" s="7"/>
      <c r="AV107" s="7"/>
      <c r="AW107" s="7"/>
    </row>
    <row r="108" spans="1:4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3"/>
      <c r="O108" s="23"/>
      <c r="U108" s="1"/>
      <c r="V108" s="1"/>
      <c r="W108" s="1"/>
      <c r="X108" s="1"/>
      <c r="Y108" s="23"/>
      <c r="AG108" s="1"/>
      <c r="AH108" s="1"/>
      <c r="AI108" s="1"/>
      <c r="AJ108" s="1"/>
      <c r="AL108" s="1"/>
      <c r="AM108" s="1"/>
      <c r="AN108" s="23"/>
      <c r="AO108" s="1"/>
      <c r="AP108" s="1"/>
      <c r="AQ108" s="1"/>
      <c r="AR108" s="22"/>
      <c r="AS108" s="7"/>
      <c r="AT108" s="7"/>
      <c r="AU108" s="7"/>
      <c r="AV108" s="7"/>
      <c r="AW108" s="7"/>
    </row>
    <row r="109" spans="1:4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3"/>
      <c r="O109" s="23"/>
      <c r="U109" s="1"/>
      <c r="V109" s="1"/>
      <c r="W109" s="1"/>
      <c r="X109" s="1"/>
      <c r="Y109" s="23"/>
      <c r="AG109" s="1"/>
      <c r="AH109" s="1"/>
      <c r="AI109" s="1"/>
      <c r="AJ109" s="1"/>
      <c r="AL109" s="1"/>
      <c r="AM109" s="1"/>
      <c r="AN109" s="23"/>
      <c r="AO109" s="1"/>
      <c r="AP109" s="1"/>
      <c r="AQ109" s="1"/>
      <c r="AR109" s="22"/>
      <c r="AS109" s="7"/>
      <c r="AT109" s="7"/>
      <c r="AU109" s="7"/>
      <c r="AV109" s="7"/>
      <c r="AW109" s="7"/>
    </row>
    <row r="110" spans="1:4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3"/>
      <c r="O110" s="23"/>
      <c r="U110" s="1"/>
      <c r="V110" s="1"/>
      <c r="W110" s="1"/>
      <c r="X110" s="1"/>
      <c r="Y110" s="23"/>
      <c r="AG110" s="1"/>
      <c r="AH110" s="1"/>
      <c r="AI110" s="1"/>
      <c r="AJ110" s="1"/>
      <c r="AL110" s="1"/>
      <c r="AM110" s="1"/>
      <c r="AN110" s="23"/>
      <c r="AO110" s="1"/>
      <c r="AP110" s="1"/>
      <c r="AQ110" s="1"/>
      <c r="AR110" s="22"/>
      <c r="AS110" s="7"/>
      <c r="AT110" s="7"/>
      <c r="AU110" s="7"/>
      <c r="AV110" s="7"/>
      <c r="AW110" s="7"/>
    </row>
    <row r="111" spans="1:4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3"/>
      <c r="O111" s="23"/>
      <c r="U111" s="1"/>
      <c r="V111" s="1"/>
      <c r="W111" s="1"/>
      <c r="X111" s="1"/>
      <c r="Y111" s="23"/>
      <c r="AG111" s="1"/>
      <c r="AH111" s="1"/>
      <c r="AI111" s="1"/>
      <c r="AJ111" s="1"/>
      <c r="AL111" s="1"/>
      <c r="AM111" s="1"/>
      <c r="AN111" s="23"/>
      <c r="AO111" s="1"/>
      <c r="AP111" s="1"/>
      <c r="AQ111" s="1"/>
      <c r="AR111" s="22"/>
      <c r="AS111" s="7"/>
      <c r="AT111" s="7"/>
      <c r="AU111" s="7"/>
      <c r="AV111" s="7"/>
      <c r="AW111" s="7"/>
    </row>
    <row r="112" spans="1:4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3"/>
      <c r="O112" s="23"/>
      <c r="U112" s="1"/>
      <c r="V112" s="1"/>
      <c r="W112" s="1"/>
      <c r="X112" s="1"/>
      <c r="Y112" s="23"/>
      <c r="AG112" s="1"/>
      <c r="AH112" s="1"/>
      <c r="AI112" s="1"/>
      <c r="AJ112" s="1"/>
      <c r="AL112" s="1"/>
      <c r="AM112" s="1"/>
      <c r="AN112" s="23"/>
      <c r="AO112" s="1"/>
      <c r="AP112" s="1"/>
      <c r="AQ112" s="1"/>
      <c r="AR112" s="22"/>
      <c r="AS112" s="7"/>
      <c r="AT112" s="7"/>
      <c r="AU112" s="7"/>
      <c r="AV112" s="7"/>
      <c r="AW112" s="7"/>
    </row>
    <row r="113" spans="1:4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3"/>
      <c r="O113" s="23"/>
      <c r="U113" s="1"/>
      <c r="V113" s="1"/>
      <c r="W113" s="1"/>
      <c r="X113" s="1"/>
      <c r="Y113" s="23"/>
      <c r="AG113" s="1"/>
      <c r="AH113" s="1"/>
      <c r="AI113" s="1"/>
      <c r="AJ113" s="1"/>
      <c r="AL113" s="1"/>
      <c r="AM113" s="1"/>
      <c r="AN113" s="23"/>
      <c r="AO113" s="1"/>
      <c r="AP113" s="1"/>
      <c r="AQ113" s="1"/>
      <c r="AR113" s="22"/>
      <c r="AS113" s="7"/>
      <c r="AT113" s="7"/>
      <c r="AU113" s="7"/>
      <c r="AV113" s="7"/>
      <c r="AW113" s="7"/>
    </row>
    <row r="114" spans="1:4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3"/>
      <c r="O114" s="23"/>
      <c r="U114" s="1"/>
      <c r="V114" s="1"/>
      <c r="W114" s="1"/>
      <c r="X114" s="1"/>
      <c r="Y114" s="23"/>
      <c r="AG114" s="1"/>
      <c r="AH114" s="1"/>
      <c r="AI114" s="1"/>
      <c r="AJ114" s="1"/>
      <c r="AL114" s="1"/>
      <c r="AM114" s="1"/>
      <c r="AN114" s="23"/>
      <c r="AO114" s="1"/>
      <c r="AP114" s="1"/>
      <c r="AQ114" s="1"/>
      <c r="AR114" s="22"/>
      <c r="AS114" s="7"/>
      <c r="AT114" s="7"/>
      <c r="AU114" s="7"/>
      <c r="AV114" s="7"/>
      <c r="AW114" s="7"/>
    </row>
    <row r="115" spans="1:4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3"/>
      <c r="O115" s="23"/>
      <c r="U115" s="1"/>
      <c r="V115" s="1"/>
      <c r="W115" s="1"/>
      <c r="X115" s="1"/>
      <c r="Y115" s="23"/>
      <c r="AG115" s="1"/>
      <c r="AH115" s="1"/>
      <c r="AI115" s="1"/>
      <c r="AJ115" s="1"/>
      <c r="AL115" s="1"/>
      <c r="AM115" s="1"/>
      <c r="AN115" s="23"/>
      <c r="AO115" s="1"/>
      <c r="AP115" s="1"/>
      <c r="AQ115" s="1"/>
      <c r="AR115" s="22"/>
      <c r="AS115" s="7"/>
      <c r="AT115" s="7"/>
      <c r="AU115" s="7"/>
      <c r="AV115" s="7"/>
      <c r="AW115" s="7"/>
    </row>
    <row r="116" spans="1:4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3"/>
      <c r="O116" s="23"/>
      <c r="U116" s="1"/>
      <c r="V116" s="1"/>
      <c r="W116" s="1"/>
      <c r="X116" s="1"/>
      <c r="Y116" s="23"/>
      <c r="AG116" s="1"/>
      <c r="AH116" s="1"/>
      <c r="AI116" s="1"/>
      <c r="AJ116" s="1"/>
      <c r="AL116" s="1"/>
      <c r="AM116" s="1"/>
      <c r="AN116" s="23"/>
      <c r="AO116" s="1"/>
      <c r="AP116" s="1"/>
      <c r="AQ116" s="1"/>
      <c r="AR116" s="22"/>
      <c r="AS116" s="7"/>
      <c r="AT116" s="7"/>
      <c r="AU116" s="7"/>
      <c r="AV116" s="7"/>
      <c r="AW116" s="7"/>
    </row>
    <row r="117" spans="1:4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3"/>
      <c r="O117" s="23"/>
      <c r="U117" s="1"/>
      <c r="V117" s="1"/>
      <c r="W117" s="1"/>
      <c r="X117" s="1"/>
      <c r="Y117" s="23"/>
      <c r="AG117" s="1"/>
      <c r="AH117" s="1"/>
      <c r="AI117" s="1"/>
      <c r="AJ117" s="1"/>
      <c r="AL117" s="1"/>
      <c r="AM117" s="1"/>
      <c r="AN117" s="23"/>
      <c r="AO117" s="1"/>
      <c r="AP117" s="1"/>
      <c r="AQ117" s="1"/>
      <c r="AR117" s="22"/>
      <c r="AS117" s="7"/>
      <c r="AT117" s="7"/>
      <c r="AU117" s="7"/>
      <c r="AV117" s="7"/>
      <c r="AW117" s="7"/>
    </row>
    <row r="118" spans="1:4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3"/>
      <c r="O118" s="23"/>
      <c r="U118" s="1"/>
      <c r="V118" s="1"/>
      <c r="W118" s="1"/>
      <c r="X118" s="1"/>
      <c r="Y118" s="23"/>
      <c r="AG118" s="1"/>
      <c r="AH118" s="1"/>
      <c r="AI118" s="1"/>
      <c r="AJ118" s="1"/>
      <c r="AL118" s="1"/>
      <c r="AM118" s="1"/>
      <c r="AN118" s="23"/>
      <c r="AO118" s="1"/>
      <c r="AP118" s="1"/>
      <c r="AQ118" s="1"/>
      <c r="AR118" s="22"/>
      <c r="AS118" s="7"/>
      <c r="AT118" s="7"/>
      <c r="AU118" s="7"/>
      <c r="AV118" s="7"/>
      <c r="AW118" s="7"/>
    </row>
    <row r="119" spans="1:4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3"/>
      <c r="O119" s="23"/>
      <c r="U119" s="1"/>
      <c r="V119" s="1"/>
      <c r="W119" s="1"/>
      <c r="X119" s="1"/>
      <c r="Y119" s="23"/>
      <c r="AG119" s="1"/>
      <c r="AH119" s="1"/>
      <c r="AI119" s="1"/>
      <c r="AJ119" s="1"/>
      <c r="AL119" s="1"/>
      <c r="AM119" s="1"/>
      <c r="AN119" s="23"/>
      <c r="AO119" s="1"/>
      <c r="AP119" s="1"/>
      <c r="AQ119" s="1"/>
      <c r="AR119" s="22"/>
      <c r="AS119" s="7"/>
      <c r="AT119" s="7"/>
      <c r="AU119" s="7"/>
      <c r="AV119" s="7"/>
      <c r="AW119" s="7"/>
    </row>
    <row r="120" spans="1:4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3"/>
      <c r="O120" s="23"/>
      <c r="U120" s="1"/>
      <c r="V120" s="1"/>
      <c r="W120" s="1"/>
      <c r="X120" s="1"/>
      <c r="Y120" s="23"/>
      <c r="AG120" s="1"/>
      <c r="AH120" s="1"/>
      <c r="AI120" s="1"/>
      <c r="AJ120" s="1"/>
      <c r="AL120" s="1"/>
      <c r="AM120" s="1"/>
      <c r="AN120" s="23"/>
      <c r="AO120" s="1"/>
      <c r="AP120" s="1"/>
      <c r="AQ120" s="1"/>
      <c r="AR120" s="22"/>
      <c r="AS120" s="7"/>
      <c r="AT120" s="7"/>
      <c r="AU120" s="7"/>
      <c r="AV120" s="7"/>
      <c r="AW120" s="7"/>
    </row>
    <row r="121" spans="1:4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3"/>
      <c r="O121" s="23"/>
      <c r="U121" s="1"/>
      <c r="V121" s="1"/>
      <c r="W121" s="1"/>
      <c r="X121" s="1"/>
      <c r="Y121" s="23"/>
      <c r="AG121" s="1"/>
      <c r="AH121" s="1"/>
      <c r="AI121" s="1"/>
      <c r="AJ121" s="1"/>
      <c r="AL121" s="1"/>
      <c r="AM121" s="1"/>
      <c r="AN121" s="23"/>
      <c r="AO121" s="1"/>
      <c r="AP121" s="1"/>
      <c r="AQ121" s="1"/>
      <c r="AR121" s="22"/>
      <c r="AS121" s="7"/>
      <c r="AT121" s="7"/>
      <c r="AU121" s="7"/>
      <c r="AV121" s="7"/>
      <c r="AW121" s="7"/>
    </row>
    <row r="122" spans="1:49" ht="15" customHeight="1" x14ac:dyDescent="0.25">
      <c r="AG122" s="1"/>
      <c r="AH122" s="1"/>
      <c r="AI122" s="1"/>
      <c r="AJ122" s="1"/>
    </row>
    <row r="123" spans="1:49" ht="15" customHeight="1" x14ac:dyDescent="0.25">
      <c r="AG123" s="1"/>
      <c r="AH123" s="1"/>
      <c r="AI123" s="1"/>
      <c r="AJ123" s="1"/>
    </row>
    <row r="124" spans="1:49" ht="15" customHeight="1" x14ac:dyDescent="0.25">
      <c r="AG124" s="1"/>
      <c r="AH124" s="1"/>
      <c r="AI124" s="1"/>
      <c r="AJ124" s="1"/>
    </row>
    <row r="125" spans="1:49" ht="15" customHeight="1" x14ac:dyDescent="0.25">
      <c r="AG125" s="1"/>
      <c r="AH125" s="1"/>
      <c r="AI125" s="1"/>
      <c r="AJ125" s="1"/>
    </row>
    <row r="126" spans="1:49" ht="15" customHeight="1" x14ac:dyDescent="0.25">
      <c r="AG126" s="1"/>
      <c r="AH126" s="1"/>
      <c r="AI126" s="1"/>
      <c r="AJ126" s="1"/>
    </row>
    <row r="127" spans="1:49" ht="15" customHeight="1" x14ac:dyDescent="0.25">
      <c r="AG127" s="1"/>
      <c r="AH127" s="1"/>
      <c r="AI127" s="1"/>
      <c r="AJ127" s="1"/>
    </row>
    <row r="128" spans="1:49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23"/>
      <c r="AH174" s="52"/>
      <c r="AI174" s="1"/>
      <c r="AJ174" s="1"/>
    </row>
    <row r="175" spans="33:36" ht="15" customHeight="1" x14ac:dyDescent="0.25">
      <c r="AG175" s="23"/>
      <c r="AH175" s="52"/>
      <c r="AI175" s="1"/>
      <c r="AJ175" s="1"/>
    </row>
    <row r="176" spans="33:36" ht="15" customHeight="1" x14ac:dyDescent="0.25">
      <c r="AG176" s="23"/>
      <c r="AH176" s="52"/>
      <c r="AI176" s="1"/>
      <c r="AJ176" s="1"/>
    </row>
    <row r="177" spans="33:36" ht="15" customHeight="1" x14ac:dyDescent="0.25">
      <c r="AG177" s="23"/>
      <c r="AH177" s="52"/>
      <c r="AI177" s="1"/>
      <c r="AJ177" s="1"/>
    </row>
    <row r="178" spans="33:36" ht="15" customHeight="1" x14ac:dyDescent="0.25">
      <c r="AG178" s="23"/>
      <c r="AH178" s="52"/>
      <c r="AI178" s="1"/>
      <c r="AJ178" s="1"/>
    </row>
    <row r="179" spans="33:36" ht="15" customHeight="1" x14ac:dyDescent="0.25">
      <c r="AG179" s="23"/>
      <c r="AH179" s="52"/>
      <c r="AI179" s="1"/>
      <c r="AJ179" s="1"/>
    </row>
    <row r="180" spans="33:36" ht="15" customHeight="1" x14ac:dyDescent="0.25">
      <c r="AG180" s="23"/>
      <c r="AH180" s="52"/>
      <c r="AI180" s="1"/>
      <c r="AJ180" s="1"/>
    </row>
    <row r="181" spans="33:36" ht="15" customHeight="1" x14ac:dyDescent="0.25">
      <c r="AG181" s="23"/>
      <c r="AH181" s="52"/>
      <c r="AI181" s="1"/>
      <c r="AJ181" s="1"/>
    </row>
    <row r="182" spans="33:36" ht="15" customHeight="1" x14ac:dyDescent="0.25">
      <c r="AG182" s="23"/>
      <c r="AH182" s="52"/>
      <c r="AI182" s="1"/>
      <c r="AJ182" s="1"/>
    </row>
    <row r="183" spans="33:36" ht="15" customHeight="1" x14ac:dyDescent="0.25">
      <c r="AG183" s="23"/>
      <c r="AH183" s="52"/>
      <c r="AI183" s="1"/>
      <c r="AJ183" s="1"/>
    </row>
    <row r="184" spans="33:36" ht="15" customHeight="1" x14ac:dyDescent="0.25">
      <c r="AG184" s="23"/>
      <c r="AH184" s="52"/>
      <c r="AI184" s="1"/>
      <c r="AJ184" s="1"/>
    </row>
    <row r="185" spans="33:36" ht="15" customHeight="1" x14ac:dyDescent="0.25">
      <c r="AG185" s="23"/>
      <c r="AH185" s="52"/>
      <c r="AI185" s="1"/>
      <c r="AJ185" s="1"/>
    </row>
    <row r="186" spans="33:36" ht="15" customHeight="1" x14ac:dyDescent="0.25">
      <c r="AG186" s="1"/>
      <c r="AH186" s="1"/>
      <c r="AI186" s="1"/>
      <c r="AJ1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9"/>
  <sheetViews>
    <sheetView zoomScale="97" zoomScaleNormal="97" workbookViewId="0">
      <selection activeCell="C2" sqref="C2"/>
    </sheetView>
  </sheetViews>
  <sheetFormatPr defaultRowHeight="15" x14ac:dyDescent="0.25"/>
  <cols>
    <col min="1" max="1" width="0.7109375" style="24" customWidth="1"/>
    <col min="2" max="2" width="32.28515625" style="102" customWidth="1"/>
    <col min="3" max="3" width="17.5703125" style="63" customWidth="1"/>
    <col min="4" max="4" width="10.5703125" style="103" customWidth="1"/>
    <col min="5" max="5" width="12" style="103" customWidth="1"/>
    <col min="6" max="6" width="0.7109375" style="35" customWidth="1"/>
    <col min="7" max="11" width="4.7109375" style="63" customWidth="1"/>
    <col min="12" max="12" width="6.28515625" style="63" customWidth="1"/>
    <col min="13" max="16" width="4.7109375" style="63" customWidth="1"/>
    <col min="17" max="21" width="6.7109375" style="140" customWidth="1"/>
    <col min="22" max="22" width="11" style="63" customWidth="1"/>
    <col min="23" max="23" width="24.140625" style="103" customWidth="1"/>
    <col min="24" max="24" width="9.42578125" style="63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9" t="s">
        <v>132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31"/>
      <c r="R1" s="131"/>
      <c r="S1" s="131"/>
      <c r="T1" s="131"/>
      <c r="U1" s="131"/>
      <c r="V1" s="67"/>
      <c r="W1" s="68"/>
      <c r="X1" s="69"/>
      <c r="Y1" s="70"/>
      <c r="Z1" s="70"/>
      <c r="AA1" s="70"/>
      <c r="AB1" s="70"/>
      <c r="AC1" s="70"/>
      <c r="AD1" s="70"/>
    </row>
    <row r="2" spans="1:30" s="108" customFormat="1" x14ac:dyDescent="0.25">
      <c r="A2" s="36"/>
      <c r="B2" s="9" t="s">
        <v>32</v>
      </c>
      <c r="C2" s="4" t="s">
        <v>192</v>
      </c>
      <c r="D2" s="10"/>
      <c r="E2" s="10"/>
      <c r="F2" s="72"/>
      <c r="G2" s="71"/>
      <c r="H2" s="10"/>
      <c r="I2" s="10"/>
      <c r="J2" s="10"/>
      <c r="K2" s="10"/>
      <c r="L2" s="10"/>
      <c r="M2" s="10"/>
      <c r="N2" s="10"/>
      <c r="O2" s="10"/>
      <c r="P2" s="10"/>
      <c r="Q2" s="132"/>
      <c r="R2" s="132"/>
      <c r="S2" s="132"/>
      <c r="T2" s="132"/>
      <c r="U2" s="132"/>
      <c r="V2" s="10"/>
      <c r="W2" s="71"/>
      <c r="X2" s="62"/>
      <c r="Y2" s="70"/>
      <c r="Z2" s="70"/>
      <c r="AA2" s="70"/>
      <c r="AB2" s="70"/>
      <c r="AC2" s="70"/>
      <c r="AD2" s="70"/>
    </row>
    <row r="3" spans="1:30" x14ac:dyDescent="0.25">
      <c r="A3" s="7"/>
      <c r="B3" s="73" t="s">
        <v>131</v>
      </c>
      <c r="C3" s="21" t="s">
        <v>66</v>
      </c>
      <c r="D3" s="74" t="s">
        <v>67</v>
      </c>
      <c r="E3" s="75" t="s">
        <v>1</v>
      </c>
      <c r="F3" s="23"/>
      <c r="G3" s="76" t="s">
        <v>68</v>
      </c>
      <c r="H3" s="77" t="s">
        <v>69</v>
      </c>
      <c r="I3" s="77" t="s">
        <v>28</v>
      </c>
      <c r="J3" s="16" t="s">
        <v>70</v>
      </c>
      <c r="K3" s="78" t="s">
        <v>71</v>
      </c>
      <c r="L3" s="78" t="s">
        <v>72</v>
      </c>
      <c r="M3" s="76" t="s">
        <v>73</v>
      </c>
      <c r="N3" s="76" t="s">
        <v>27</v>
      </c>
      <c r="O3" s="77" t="s">
        <v>74</v>
      </c>
      <c r="P3" s="76" t="s">
        <v>69</v>
      </c>
      <c r="Q3" s="133" t="s">
        <v>3</v>
      </c>
      <c r="R3" s="133">
        <v>1</v>
      </c>
      <c r="S3" s="133">
        <v>2</v>
      </c>
      <c r="T3" s="133">
        <v>3</v>
      </c>
      <c r="U3" s="133" t="s">
        <v>75</v>
      </c>
      <c r="V3" s="16" t="s">
        <v>21</v>
      </c>
      <c r="W3" s="15" t="s">
        <v>76</v>
      </c>
      <c r="X3" s="15" t="s">
        <v>77</v>
      </c>
      <c r="Y3" s="70"/>
      <c r="Z3" s="70"/>
      <c r="AA3" s="70"/>
      <c r="AB3" s="70"/>
      <c r="AC3" s="70"/>
      <c r="AD3" s="70"/>
    </row>
    <row r="4" spans="1:30" x14ac:dyDescent="0.25">
      <c r="A4" s="104"/>
      <c r="B4" s="79" t="s">
        <v>92</v>
      </c>
      <c r="C4" s="125" t="s">
        <v>93</v>
      </c>
      <c r="D4" s="79" t="s">
        <v>80</v>
      </c>
      <c r="E4" s="126" t="s">
        <v>34</v>
      </c>
      <c r="F4" s="127"/>
      <c r="G4" s="80">
        <v>1</v>
      </c>
      <c r="H4" s="80"/>
      <c r="I4" s="80"/>
      <c r="J4" s="80"/>
      <c r="K4" s="80" t="s">
        <v>88</v>
      </c>
      <c r="L4" s="80"/>
      <c r="M4" s="80">
        <v>1</v>
      </c>
      <c r="N4" s="80"/>
      <c r="O4" s="80"/>
      <c r="P4" s="80"/>
      <c r="Q4" s="81"/>
      <c r="R4" s="81"/>
      <c r="S4" s="81"/>
      <c r="T4" s="81"/>
      <c r="U4" s="81"/>
      <c r="V4" s="128"/>
      <c r="W4" s="125" t="s">
        <v>94</v>
      </c>
      <c r="X4" s="81" t="s">
        <v>95</v>
      </c>
      <c r="Y4" s="70"/>
      <c r="Z4" s="70"/>
      <c r="AA4" s="70"/>
      <c r="AB4" s="70"/>
      <c r="AC4" s="70"/>
      <c r="AD4" s="70"/>
    </row>
    <row r="5" spans="1:30" x14ac:dyDescent="0.25">
      <c r="A5" s="104"/>
      <c r="B5" s="79" t="s">
        <v>96</v>
      </c>
      <c r="C5" s="125" t="s">
        <v>97</v>
      </c>
      <c r="D5" s="79" t="s">
        <v>80</v>
      </c>
      <c r="E5" s="126" t="s">
        <v>34</v>
      </c>
      <c r="F5" s="127"/>
      <c r="G5" s="80"/>
      <c r="H5" s="80">
        <v>1</v>
      </c>
      <c r="I5" s="80"/>
      <c r="J5" s="80" t="s">
        <v>98</v>
      </c>
      <c r="K5" s="80">
        <v>3</v>
      </c>
      <c r="L5" s="80"/>
      <c r="M5" s="80">
        <v>1</v>
      </c>
      <c r="N5" s="80"/>
      <c r="O5" s="80"/>
      <c r="P5" s="80">
        <v>1</v>
      </c>
      <c r="Q5" s="81"/>
      <c r="R5" s="81"/>
      <c r="S5" s="81"/>
      <c r="T5" s="81"/>
      <c r="U5" s="81"/>
      <c r="V5" s="128"/>
      <c r="W5" s="125" t="s">
        <v>99</v>
      </c>
      <c r="X5" s="81" t="s">
        <v>100</v>
      </c>
      <c r="Y5" s="70"/>
      <c r="Z5" s="70"/>
      <c r="AA5" s="70"/>
      <c r="AB5" s="70"/>
      <c r="AC5" s="70"/>
      <c r="AD5" s="70"/>
    </row>
    <row r="6" spans="1:30" x14ac:dyDescent="0.25">
      <c r="A6" s="104"/>
      <c r="B6" s="79" t="s">
        <v>101</v>
      </c>
      <c r="C6" s="125" t="s">
        <v>102</v>
      </c>
      <c r="D6" s="79" t="s">
        <v>80</v>
      </c>
      <c r="E6" s="126" t="s">
        <v>34</v>
      </c>
      <c r="F6" s="127"/>
      <c r="G6" s="80"/>
      <c r="H6" s="80"/>
      <c r="I6" s="80">
        <v>1</v>
      </c>
      <c r="J6" s="80" t="s">
        <v>98</v>
      </c>
      <c r="K6" s="80">
        <v>4</v>
      </c>
      <c r="L6" s="80"/>
      <c r="M6" s="80">
        <v>1</v>
      </c>
      <c r="N6" s="80"/>
      <c r="O6" s="80"/>
      <c r="P6" s="80">
        <v>1</v>
      </c>
      <c r="Q6" s="81"/>
      <c r="R6" s="81"/>
      <c r="S6" s="81"/>
      <c r="T6" s="81"/>
      <c r="U6" s="81"/>
      <c r="V6" s="128"/>
      <c r="W6" s="125" t="s">
        <v>99</v>
      </c>
      <c r="X6" s="81" t="s">
        <v>103</v>
      </c>
      <c r="Y6" s="70"/>
      <c r="Z6" s="70"/>
      <c r="AA6" s="70"/>
      <c r="AB6" s="70"/>
      <c r="AC6" s="70"/>
      <c r="AD6" s="70"/>
    </row>
    <row r="7" spans="1:30" x14ac:dyDescent="0.25">
      <c r="A7" s="104"/>
      <c r="B7" s="79" t="s">
        <v>104</v>
      </c>
      <c r="C7" s="125" t="s">
        <v>105</v>
      </c>
      <c r="D7" s="79" t="s">
        <v>80</v>
      </c>
      <c r="E7" s="126" t="s">
        <v>34</v>
      </c>
      <c r="F7" s="127"/>
      <c r="G7" s="80">
        <v>1</v>
      </c>
      <c r="H7" s="80"/>
      <c r="I7" s="80"/>
      <c r="J7" s="80" t="s">
        <v>98</v>
      </c>
      <c r="K7" s="80">
        <v>4</v>
      </c>
      <c r="L7" s="80" t="s">
        <v>106</v>
      </c>
      <c r="M7" s="80">
        <v>1</v>
      </c>
      <c r="N7" s="80"/>
      <c r="O7" s="80">
        <v>1</v>
      </c>
      <c r="P7" s="80">
        <v>1</v>
      </c>
      <c r="Q7" s="81"/>
      <c r="R7" s="81"/>
      <c r="S7" s="81"/>
      <c r="T7" s="81"/>
      <c r="U7" s="81"/>
      <c r="V7" s="128"/>
      <c r="W7" s="125" t="s">
        <v>107</v>
      </c>
      <c r="X7" s="81" t="s">
        <v>108</v>
      </c>
      <c r="Y7" s="70"/>
      <c r="Z7" s="70"/>
      <c r="AA7" s="70"/>
      <c r="AB7" s="70"/>
      <c r="AC7" s="70"/>
      <c r="AD7" s="70"/>
    </row>
    <row r="8" spans="1:30" x14ac:dyDescent="0.25">
      <c r="A8" s="104"/>
      <c r="B8" s="79" t="s">
        <v>109</v>
      </c>
      <c r="C8" s="125" t="s">
        <v>110</v>
      </c>
      <c r="D8" s="79" t="s">
        <v>80</v>
      </c>
      <c r="E8" s="126" t="s">
        <v>33</v>
      </c>
      <c r="F8" s="127"/>
      <c r="G8" s="80">
        <v>1</v>
      </c>
      <c r="H8" s="80"/>
      <c r="I8" s="80"/>
      <c r="J8" s="80" t="s">
        <v>98</v>
      </c>
      <c r="K8" s="80">
        <v>5</v>
      </c>
      <c r="L8" s="80" t="s">
        <v>106</v>
      </c>
      <c r="M8" s="80">
        <v>1</v>
      </c>
      <c r="N8" s="80"/>
      <c r="O8" s="80">
        <v>1</v>
      </c>
      <c r="P8" s="80"/>
      <c r="Q8" s="81"/>
      <c r="R8" s="81"/>
      <c r="S8" s="81"/>
      <c r="T8" s="81"/>
      <c r="U8" s="81"/>
      <c r="V8" s="128"/>
      <c r="W8" s="125" t="s">
        <v>111</v>
      </c>
      <c r="X8" s="81" t="s">
        <v>112</v>
      </c>
      <c r="Y8" s="70"/>
      <c r="Z8" s="70"/>
      <c r="AA8" s="70"/>
      <c r="AB8" s="70"/>
      <c r="AC8" s="70"/>
      <c r="AD8" s="70"/>
    </row>
    <row r="9" spans="1:30" x14ac:dyDescent="0.25">
      <c r="A9" s="104"/>
      <c r="B9" s="79" t="s">
        <v>113</v>
      </c>
      <c r="C9" s="125" t="s">
        <v>114</v>
      </c>
      <c r="D9" s="79" t="s">
        <v>80</v>
      </c>
      <c r="E9" s="126" t="s">
        <v>33</v>
      </c>
      <c r="F9" s="127"/>
      <c r="G9" s="80">
        <v>1</v>
      </c>
      <c r="H9" s="80"/>
      <c r="I9" s="80"/>
      <c r="J9" s="80" t="s">
        <v>98</v>
      </c>
      <c r="K9" s="80">
        <v>1</v>
      </c>
      <c r="L9" s="80" t="s">
        <v>170</v>
      </c>
      <c r="M9" s="80">
        <v>1</v>
      </c>
      <c r="N9" s="80"/>
      <c r="O9" s="80">
        <v>4</v>
      </c>
      <c r="P9" s="80"/>
      <c r="Q9" s="81" t="s">
        <v>171</v>
      </c>
      <c r="R9" s="81" t="s">
        <v>161</v>
      </c>
      <c r="S9" s="81" t="s">
        <v>161</v>
      </c>
      <c r="T9" s="81" t="s">
        <v>165</v>
      </c>
      <c r="U9" s="81" t="s">
        <v>172</v>
      </c>
      <c r="V9" s="128">
        <v>0.92300000000000004</v>
      </c>
      <c r="W9" s="125" t="s">
        <v>115</v>
      </c>
      <c r="X9" s="81" t="s">
        <v>173</v>
      </c>
      <c r="Y9" s="70"/>
      <c r="Z9" s="70"/>
      <c r="AA9" s="70"/>
      <c r="AB9" s="70"/>
      <c r="AC9" s="70"/>
      <c r="AD9" s="70"/>
    </row>
    <row r="10" spans="1:30" x14ac:dyDescent="0.25">
      <c r="A10" s="104"/>
      <c r="B10" s="79" t="s">
        <v>116</v>
      </c>
      <c r="C10" s="125" t="s">
        <v>117</v>
      </c>
      <c r="D10" s="79" t="s">
        <v>80</v>
      </c>
      <c r="E10" s="126" t="s">
        <v>33</v>
      </c>
      <c r="F10" s="127"/>
      <c r="G10" s="80"/>
      <c r="H10" s="80"/>
      <c r="I10" s="80">
        <v>1</v>
      </c>
      <c r="J10" s="80" t="s">
        <v>98</v>
      </c>
      <c r="K10" s="80">
        <v>1</v>
      </c>
      <c r="L10" s="80" t="s">
        <v>118</v>
      </c>
      <c r="M10" s="80">
        <v>1</v>
      </c>
      <c r="N10" s="80"/>
      <c r="O10" s="80"/>
      <c r="P10" s="80"/>
      <c r="Q10" s="81" t="s">
        <v>174</v>
      </c>
      <c r="R10" s="81" t="s">
        <v>161</v>
      </c>
      <c r="S10" s="81" t="s">
        <v>158</v>
      </c>
      <c r="T10" s="81" t="s">
        <v>158</v>
      </c>
      <c r="U10" s="81"/>
      <c r="V10" s="128">
        <v>1</v>
      </c>
      <c r="W10" s="125" t="s">
        <v>89</v>
      </c>
      <c r="X10" s="81" t="s">
        <v>119</v>
      </c>
      <c r="Y10" s="70"/>
      <c r="Z10" s="70"/>
      <c r="AA10" s="70"/>
      <c r="AB10" s="70"/>
      <c r="AC10" s="70"/>
      <c r="AD10" s="70"/>
    </row>
    <row r="11" spans="1:30" x14ac:dyDescent="0.25">
      <c r="A11" s="104"/>
      <c r="B11" s="105" t="s">
        <v>120</v>
      </c>
      <c r="C11" s="111" t="s">
        <v>114</v>
      </c>
      <c r="D11" s="105" t="s">
        <v>121</v>
      </c>
      <c r="E11" s="129" t="s">
        <v>35</v>
      </c>
      <c r="F11" s="127"/>
      <c r="G11" s="106"/>
      <c r="H11" s="106"/>
      <c r="I11" s="106">
        <v>1</v>
      </c>
      <c r="J11" s="106" t="s">
        <v>98</v>
      </c>
      <c r="K11" s="106">
        <v>4</v>
      </c>
      <c r="L11" s="106" t="s">
        <v>118</v>
      </c>
      <c r="M11" s="106">
        <v>1</v>
      </c>
      <c r="N11" s="106"/>
      <c r="O11" s="106">
        <v>2</v>
      </c>
      <c r="P11" s="106">
        <v>1</v>
      </c>
      <c r="Q11" s="107" t="s">
        <v>166</v>
      </c>
      <c r="R11" s="107" t="s">
        <v>169</v>
      </c>
      <c r="S11" s="107" t="s">
        <v>162</v>
      </c>
      <c r="T11" s="107" t="s">
        <v>165</v>
      </c>
      <c r="U11" s="107" t="s">
        <v>163</v>
      </c>
      <c r="V11" s="130">
        <v>0.625</v>
      </c>
      <c r="W11" s="111" t="s">
        <v>107</v>
      </c>
      <c r="X11" s="107" t="s">
        <v>175</v>
      </c>
      <c r="Y11" s="70"/>
      <c r="Z11" s="70"/>
      <c r="AA11" s="70"/>
      <c r="AB11" s="70"/>
      <c r="AC11" s="70"/>
      <c r="AD11" s="70"/>
    </row>
    <row r="12" spans="1:30" x14ac:dyDescent="0.25">
      <c r="A12" s="104"/>
      <c r="B12" s="79" t="s">
        <v>78</v>
      </c>
      <c r="C12" s="125" t="s">
        <v>79</v>
      </c>
      <c r="D12" s="79" t="s">
        <v>80</v>
      </c>
      <c r="E12" s="126" t="s">
        <v>35</v>
      </c>
      <c r="F12" s="127"/>
      <c r="G12" s="80"/>
      <c r="H12" s="80"/>
      <c r="I12" s="80">
        <v>1</v>
      </c>
      <c r="J12" s="80" t="s">
        <v>122</v>
      </c>
      <c r="K12" s="80">
        <v>2</v>
      </c>
      <c r="L12" s="80" t="s">
        <v>118</v>
      </c>
      <c r="M12" s="80">
        <v>1</v>
      </c>
      <c r="N12" s="80"/>
      <c r="O12" s="80">
        <v>3</v>
      </c>
      <c r="P12" s="80"/>
      <c r="Q12" s="81" t="s">
        <v>176</v>
      </c>
      <c r="R12" s="81" t="s">
        <v>169</v>
      </c>
      <c r="S12" s="81" t="s">
        <v>177</v>
      </c>
      <c r="T12" s="81" t="s">
        <v>161</v>
      </c>
      <c r="U12" s="81"/>
      <c r="V12" s="128">
        <v>0.5714285714285714</v>
      </c>
      <c r="W12" s="125" t="s">
        <v>81</v>
      </c>
      <c r="X12" s="81" t="s">
        <v>82</v>
      </c>
      <c r="Y12" s="70"/>
      <c r="Z12" s="70"/>
      <c r="AA12" s="70"/>
      <c r="AB12" s="70"/>
      <c r="AC12" s="70"/>
      <c r="AD12" s="70"/>
    </row>
    <row r="13" spans="1:30" x14ac:dyDescent="0.25">
      <c r="A13" s="104"/>
      <c r="B13" s="105" t="s">
        <v>83</v>
      </c>
      <c r="C13" s="111" t="s">
        <v>84</v>
      </c>
      <c r="D13" s="105" t="s">
        <v>121</v>
      </c>
      <c r="E13" s="129" t="s">
        <v>35</v>
      </c>
      <c r="F13" s="127"/>
      <c r="G13" s="106">
        <v>1</v>
      </c>
      <c r="H13" s="106"/>
      <c r="I13" s="106"/>
      <c r="J13" s="106" t="s">
        <v>98</v>
      </c>
      <c r="K13" s="106">
        <v>4</v>
      </c>
      <c r="L13" s="106" t="s">
        <v>106</v>
      </c>
      <c r="M13" s="106">
        <v>1</v>
      </c>
      <c r="N13" s="106"/>
      <c r="O13" s="106">
        <v>2</v>
      </c>
      <c r="P13" s="106"/>
      <c r="Q13" s="107" t="s">
        <v>178</v>
      </c>
      <c r="R13" s="107" t="s">
        <v>158</v>
      </c>
      <c r="S13" s="107" t="s">
        <v>165</v>
      </c>
      <c r="T13" s="107" t="s">
        <v>179</v>
      </c>
      <c r="U13" s="107" t="s">
        <v>163</v>
      </c>
      <c r="V13" s="130">
        <v>0.8</v>
      </c>
      <c r="W13" s="111" t="s">
        <v>123</v>
      </c>
      <c r="X13" s="107" t="s">
        <v>85</v>
      </c>
      <c r="Y13" s="70"/>
      <c r="Z13" s="70"/>
      <c r="AA13" s="70"/>
      <c r="AB13" s="70"/>
      <c r="AC13" s="70"/>
      <c r="AD13" s="70"/>
    </row>
    <row r="14" spans="1:30" x14ac:dyDescent="0.25">
      <c r="A14" s="104"/>
      <c r="B14" s="105" t="s">
        <v>86</v>
      </c>
      <c r="C14" s="111" t="s">
        <v>87</v>
      </c>
      <c r="D14" s="105" t="s">
        <v>121</v>
      </c>
      <c r="E14" s="129" t="s">
        <v>35</v>
      </c>
      <c r="F14" s="127"/>
      <c r="G14" s="106">
        <v>1</v>
      </c>
      <c r="H14" s="106"/>
      <c r="I14" s="106"/>
      <c r="J14" s="106" t="s">
        <v>98</v>
      </c>
      <c r="K14" s="106"/>
      <c r="L14" s="106" t="s">
        <v>124</v>
      </c>
      <c r="M14" s="106">
        <v>1</v>
      </c>
      <c r="N14" s="106"/>
      <c r="O14" s="106">
        <v>1</v>
      </c>
      <c r="P14" s="106"/>
      <c r="Q14" s="107"/>
      <c r="R14" s="107"/>
      <c r="S14" s="107"/>
      <c r="T14" s="107"/>
      <c r="U14" s="107"/>
      <c r="V14" s="130"/>
      <c r="W14" s="111" t="s">
        <v>125</v>
      </c>
      <c r="X14" s="107" t="s">
        <v>90</v>
      </c>
      <c r="Y14" s="70"/>
      <c r="Z14" s="70"/>
      <c r="AA14" s="70"/>
      <c r="AB14" s="70"/>
      <c r="AC14" s="70"/>
      <c r="AD14" s="70"/>
    </row>
    <row r="15" spans="1:30" x14ac:dyDescent="0.25">
      <c r="A15" s="104"/>
      <c r="B15" s="105" t="s">
        <v>126</v>
      </c>
      <c r="C15" s="111" t="s">
        <v>127</v>
      </c>
      <c r="D15" s="105" t="s">
        <v>121</v>
      </c>
      <c r="E15" s="129" t="s">
        <v>35</v>
      </c>
      <c r="F15" s="127"/>
      <c r="G15" s="106"/>
      <c r="H15" s="106"/>
      <c r="I15" s="106">
        <v>1</v>
      </c>
      <c r="J15" s="106" t="s">
        <v>128</v>
      </c>
      <c r="K15" s="106">
        <v>5</v>
      </c>
      <c r="L15" s="106"/>
      <c r="M15" s="106">
        <v>1</v>
      </c>
      <c r="N15" s="106"/>
      <c r="O15" s="106">
        <v>1</v>
      </c>
      <c r="P15" s="106"/>
      <c r="Q15" s="107" t="s">
        <v>167</v>
      </c>
      <c r="R15" s="107" t="s">
        <v>169</v>
      </c>
      <c r="S15" s="107"/>
      <c r="T15" s="107" t="s">
        <v>162</v>
      </c>
      <c r="U15" s="107" t="s">
        <v>169</v>
      </c>
      <c r="V15" s="130">
        <v>0.4</v>
      </c>
      <c r="W15" s="111" t="s">
        <v>125</v>
      </c>
      <c r="X15" s="107" t="s">
        <v>129</v>
      </c>
      <c r="Y15" s="70"/>
      <c r="Z15" s="70"/>
      <c r="AA15" s="70"/>
      <c r="AB15" s="70"/>
      <c r="AC15" s="70"/>
      <c r="AD15" s="70"/>
    </row>
    <row r="16" spans="1:30" x14ac:dyDescent="0.25">
      <c r="A16" s="22"/>
      <c r="B16" s="21" t="s">
        <v>9</v>
      </c>
      <c r="C16" s="16"/>
      <c r="D16" s="15"/>
      <c r="E16" s="82"/>
      <c r="F16" s="83"/>
      <c r="G16" s="17">
        <f>SUM(G4:G15)</f>
        <v>6</v>
      </c>
      <c r="H16" s="17">
        <f>SUM(H4:H15)</f>
        <v>1</v>
      </c>
      <c r="I16" s="17">
        <f>SUM(I4:I15)</f>
        <v>5</v>
      </c>
      <c r="J16" s="16"/>
      <c r="K16" s="16"/>
      <c r="L16" s="16"/>
      <c r="M16" s="17">
        <f t="shared" ref="M16:P16" si="0">SUM(M4:M15)</f>
        <v>12</v>
      </c>
      <c r="N16" s="17"/>
      <c r="O16" s="17">
        <f t="shared" si="0"/>
        <v>15</v>
      </c>
      <c r="P16" s="17">
        <f t="shared" si="0"/>
        <v>4</v>
      </c>
      <c r="Q16" s="85" t="s">
        <v>180</v>
      </c>
      <c r="R16" s="85" t="s">
        <v>181</v>
      </c>
      <c r="S16" s="85" t="s">
        <v>182</v>
      </c>
      <c r="T16" s="85" t="s">
        <v>183</v>
      </c>
      <c r="U16" s="85" t="s">
        <v>184</v>
      </c>
      <c r="V16" s="29">
        <v>0.75</v>
      </c>
      <c r="W16" s="84"/>
      <c r="X16" s="85"/>
      <c r="Y16" s="70"/>
      <c r="Z16" s="70"/>
      <c r="AA16" s="70"/>
      <c r="AB16" s="70"/>
      <c r="AC16" s="70"/>
      <c r="AD16" s="70"/>
    </row>
    <row r="17" spans="1:32" x14ac:dyDescent="0.25">
      <c r="A17" s="22"/>
      <c r="B17" s="86" t="s">
        <v>91</v>
      </c>
      <c r="C17" s="87" t="s">
        <v>130</v>
      </c>
      <c r="D17" s="88"/>
      <c r="E17" s="89"/>
      <c r="F17" s="90"/>
      <c r="G17" s="91"/>
      <c r="H17" s="91"/>
      <c r="I17" s="91"/>
      <c r="J17" s="92"/>
      <c r="K17" s="92"/>
      <c r="L17" s="92"/>
      <c r="M17" s="91"/>
      <c r="N17" s="91"/>
      <c r="O17" s="91"/>
      <c r="P17" s="91"/>
      <c r="Q17" s="134"/>
      <c r="R17" s="134"/>
      <c r="S17" s="134"/>
      <c r="T17" s="134"/>
      <c r="U17" s="134"/>
      <c r="V17" s="91"/>
      <c r="W17" s="88"/>
      <c r="X17" s="93"/>
      <c r="Y17" s="70"/>
      <c r="Z17" s="70"/>
      <c r="AA17" s="70"/>
      <c r="AB17" s="70"/>
      <c r="AC17" s="70"/>
      <c r="AD17" s="70"/>
    </row>
    <row r="18" spans="1:32" x14ac:dyDescent="0.25">
      <c r="A18" s="22"/>
      <c r="B18" s="94"/>
      <c r="C18" s="95"/>
      <c r="D18" s="95"/>
      <c r="E18" s="95"/>
      <c r="F18" s="95"/>
      <c r="G18" s="97"/>
      <c r="H18" s="98"/>
      <c r="I18" s="96"/>
      <c r="J18" s="98"/>
      <c r="K18" s="96"/>
      <c r="L18" s="98"/>
      <c r="M18" s="96"/>
      <c r="N18" s="96"/>
      <c r="O18" s="96"/>
      <c r="P18" s="96"/>
      <c r="Q18" s="135"/>
      <c r="R18" s="135"/>
      <c r="S18" s="135"/>
      <c r="T18" s="135"/>
      <c r="U18" s="135"/>
      <c r="V18" s="96"/>
      <c r="W18" s="96"/>
      <c r="X18" s="99"/>
      <c r="Y18" s="70"/>
      <c r="Z18" s="70"/>
      <c r="AA18" s="70"/>
      <c r="AB18" s="70"/>
      <c r="AC18" s="70"/>
      <c r="AD18" s="70"/>
    </row>
    <row r="19" spans="1:32" s="24" customFormat="1" ht="18.75" customHeight="1" x14ac:dyDescent="0.2">
      <c r="A19" s="7"/>
      <c r="B19" s="110" t="s">
        <v>133</v>
      </c>
      <c r="C19" s="67"/>
      <c r="D19" s="68"/>
      <c r="E19" s="68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131"/>
      <c r="R19" s="131"/>
      <c r="S19" s="131"/>
      <c r="T19" s="131"/>
      <c r="U19" s="131"/>
      <c r="V19" s="67"/>
      <c r="W19" s="68"/>
      <c r="X19" s="69"/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22"/>
      <c r="B20" s="73" t="s">
        <v>131</v>
      </c>
      <c r="C20" s="21" t="s">
        <v>134</v>
      </c>
      <c r="D20" s="74" t="s">
        <v>67</v>
      </c>
      <c r="E20" s="75" t="s">
        <v>1</v>
      </c>
      <c r="F20" s="1"/>
      <c r="G20" s="76" t="s">
        <v>68</v>
      </c>
      <c r="H20" s="77" t="s">
        <v>69</v>
      </c>
      <c r="I20" s="77" t="s">
        <v>28</v>
      </c>
      <c r="J20" s="16" t="s">
        <v>70</v>
      </c>
      <c r="K20" s="78" t="s">
        <v>71</v>
      </c>
      <c r="L20" s="78" t="s">
        <v>72</v>
      </c>
      <c r="M20" s="76" t="s">
        <v>73</v>
      </c>
      <c r="N20" s="76" t="s">
        <v>27</v>
      </c>
      <c r="O20" s="77" t="s">
        <v>74</v>
      </c>
      <c r="P20" s="76" t="s">
        <v>69</v>
      </c>
      <c r="Q20" s="133" t="s">
        <v>3</v>
      </c>
      <c r="R20" s="133">
        <v>1</v>
      </c>
      <c r="S20" s="133">
        <v>2</v>
      </c>
      <c r="T20" s="133">
        <v>3</v>
      </c>
      <c r="U20" s="133" t="s">
        <v>75</v>
      </c>
      <c r="V20" s="16" t="s">
        <v>135</v>
      </c>
      <c r="W20" s="15" t="s">
        <v>76</v>
      </c>
      <c r="X20" s="15" t="s">
        <v>77</v>
      </c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22"/>
      <c r="B21" s="105" t="s">
        <v>152</v>
      </c>
      <c r="C21" s="111" t="s">
        <v>137</v>
      </c>
      <c r="D21" s="105" t="s">
        <v>136</v>
      </c>
      <c r="E21" s="111" t="s">
        <v>35</v>
      </c>
      <c r="F21" s="121"/>
      <c r="G21" s="106">
        <v>1</v>
      </c>
      <c r="H21" s="107"/>
      <c r="I21" s="106"/>
      <c r="J21" s="106" t="s">
        <v>98</v>
      </c>
      <c r="K21" s="106">
        <v>5</v>
      </c>
      <c r="L21" s="107" t="s">
        <v>106</v>
      </c>
      <c r="M21" s="117">
        <v>1</v>
      </c>
      <c r="N21" s="112"/>
      <c r="O21" s="112">
        <v>4</v>
      </c>
      <c r="P21" s="112">
        <v>1</v>
      </c>
      <c r="Q21" s="107" t="s">
        <v>157</v>
      </c>
      <c r="R21" s="107" t="s">
        <v>158</v>
      </c>
      <c r="S21" s="107" t="s">
        <v>158</v>
      </c>
      <c r="T21" s="107" t="s">
        <v>158</v>
      </c>
      <c r="U21" s="107" t="s">
        <v>159</v>
      </c>
      <c r="V21" s="122">
        <v>1</v>
      </c>
      <c r="W21" s="111" t="s">
        <v>138</v>
      </c>
      <c r="X21" s="106">
        <v>378</v>
      </c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105" t="s">
        <v>139</v>
      </c>
      <c r="C22" s="111" t="s">
        <v>151</v>
      </c>
      <c r="D22" s="105" t="s">
        <v>136</v>
      </c>
      <c r="E22" s="111" t="s">
        <v>35</v>
      </c>
      <c r="F22" s="123"/>
      <c r="G22" s="106">
        <v>1</v>
      </c>
      <c r="H22" s="107"/>
      <c r="I22" s="106"/>
      <c r="J22" s="106" t="s">
        <v>128</v>
      </c>
      <c r="K22" s="106">
        <v>6</v>
      </c>
      <c r="L22" s="107" t="s">
        <v>118</v>
      </c>
      <c r="M22" s="117">
        <v>1</v>
      </c>
      <c r="N22" s="117"/>
      <c r="O22" s="117">
        <v>2</v>
      </c>
      <c r="P22" s="117">
        <v>1</v>
      </c>
      <c r="Q22" s="107" t="s">
        <v>160</v>
      </c>
      <c r="R22" s="107"/>
      <c r="S22" s="107" t="s">
        <v>161</v>
      </c>
      <c r="T22" s="107" t="s">
        <v>162</v>
      </c>
      <c r="U22" s="107" t="s">
        <v>163</v>
      </c>
      <c r="V22" s="122">
        <v>0.71399999999999997</v>
      </c>
      <c r="W22" s="111" t="s">
        <v>140</v>
      </c>
      <c r="X22" s="106">
        <v>350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05" t="s">
        <v>141</v>
      </c>
      <c r="C23" s="111" t="s">
        <v>142</v>
      </c>
      <c r="D23" s="105" t="s">
        <v>136</v>
      </c>
      <c r="E23" s="111" t="s">
        <v>35</v>
      </c>
      <c r="F23" s="121"/>
      <c r="G23" s="106">
        <v>1</v>
      </c>
      <c r="H23" s="107"/>
      <c r="I23" s="106"/>
      <c r="J23" s="106" t="s">
        <v>98</v>
      </c>
      <c r="K23" s="106">
        <v>5</v>
      </c>
      <c r="L23" s="107"/>
      <c r="M23" s="117">
        <v>1</v>
      </c>
      <c r="N23" s="112"/>
      <c r="O23" s="112">
        <v>3</v>
      </c>
      <c r="P23" s="112">
        <v>1</v>
      </c>
      <c r="Q23" s="107" t="s">
        <v>164</v>
      </c>
      <c r="R23" s="107" t="s">
        <v>158</v>
      </c>
      <c r="S23" s="107" t="s">
        <v>162</v>
      </c>
      <c r="T23" s="107" t="s">
        <v>165</v>
      </c>
      <c r="U23" s="124" t="s">
        <v>161</v>
      </c>
      <c r="V23" s="122">
        <v>0.85699999999999998</v>
      </c>
      <c r="W23" s="111" t="s">
        <v>140</v>
      </c>
      <c r="X23" s="106">
        <v>843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05" t="s">
        <v>143</v>
      </c>
      <c r="C24" s="111" t="s">
        <v>144</v>
      </c>
      <c r="D24" s="105" t="s">
        <v>136</v>
      </c>
      <c r="E24" s="111" t="s">
        <v>35</v>
      </c>
      <c r="F24" s="121"/>
      <c r="G24" s="106">
        <v>1</v>
      </c>
      <c r="H24" s="107"/>
      <c r="I24" s="106"/>
      <c r="J24" s="106" t="s">
        <v>98</v>
      </c>
      <c r="K24" s="106">
        <v>8</v>
      </c>
      <c r="L24" s="107" t="s">
        <v>118</v>
      </c>
      <c r="M24" s="117">
        <v>1</v>
      </c>
      <c r="N24" s="112"/>
      <c r="O24" s="112"/>
      <c r="P24" s="112">
        <v>1</v>
      </c>
      <c r="Q24" s="107" t="s">
        <v>159</v>
      </c>
      <c r="R24" s="107" t="s">
        <v>161</v>
      </c>
      <c r="S24" s="107"/>
      <c r="T24" s="107" t="s">
        <v>158</v>
      </c>
      <c r="U24" s="107"/>
      <c r="V24" s="122">
        <v>1</v>
      </c>
      <c r="W24" s="111" t="s">
        <v>123</v>
      </c>
      <c r="X24" s="106">
        <v>880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22"/>
      <c r="B25" s="105" t="s">
        <v>145</v>
      </c>
      <c r="C25" s="111" t="s">
        <v>146</v>
      </c>
      <c r="D25" s="105" t="s">
        <v>136</v>
      </c>
      <c r="E25" s="111" t="s">
        <v>35</v>
      </c>
      <c r="F25" s="121"/>
      <c r="G25" s="106">
        <v>1</v>
      </c>
      <c r="H25" s="107"/>
      <c r="I25" s="106"/>
      <c r="J25" s="106" t="s">
        <v>128</v>
      </c>
      <c r="K25" s="106">
        <v>7</v>
      </c>
      <c r="L25" s="107"/>
      <c r="M25" s="117">
        <v>1</v>
      </c>
      <c r="N25" s="112"/>
      <c r="O25" s="112">
        <v>2</v>
      </c>
      <c r="P25" s="112"/>
      <c r="Q25" s="107" t="s">
        <v>166</v>
      </c>
      <c r="R25" s="107" t="s">
        <v>165</v>
      </c>
      <c r="S25" s="107"/>
      <c r="T25" s="107" t="s">
        <v>158</v>
      </c>
      <c r="U25" s="107" t="s">
        <v>167</v>
      </c>
      <c r="V25" s="122">
        <v>0.625</v>
      </c>
      <c r="W25" s="111" t="s">
        <v>147</v>
      </c>
      <c r="X25" s="106">
        <v>515</v>
      </c>
      <c r="Y25" s="23"/>
      <c r="Z25" s="23"/>
      <c r="AA25" s="23"/>
      <c r="AB25" s="23"/>
      <c r="AC25" s="23"/>
      <c r="AD25" s="23"/>
      <c r="AE25" s="23"/>
      <c r="AF25" s="23"/>
    </row>
    <row r="26" spans="1:32" s="8" customFormat="1" ht="15" customHeight="1" x14ac:dyDescent="0.2">
      <c r="A26" s="22"/>
      <c r="B26" s="105" t="s">
        <v>148</v>
      </c>
      <c r="C26" s="111" t="s">
        <v>149</v>
      </c>
      <c r="D26" s="105" t="s">
        <v>136</v>
      </c>
      <c r="E26" s="111" t="s">
        <v>35</v>
      </c>
      <c r="F26" s="121"/>
      <c r="G26" s="106">
        <v>1</v>
      </c>
      <c r="H26" s="107"/>
      <c r="I26" s="106"/>
      <c r="J26" s="106" t="s">
        <v>168</v>
      </c>
      <c r="K26" s="106">
        <v>6</v>
      </c>
      <c r="L26" s="107"/>
      <c r="M26" s="117">
        <v>1</v>
      </c>
      <c r="N26" s="112"/>
      <c r="O26" s="112"/>
      <c r="P26" s="112"/>
      <c r="Q26" s="107" t="s">
        <v>169</v>
      </c>
      <c r="R26" s="107"/>
      <c r="S26" s="107" t="s">
        <v>158</v>
      </c>
      <c r="T26" s="107" t="s">
        <v>162</v>
      </c>
      <c r="U26" s="107"/>
      <c r="V26" s="122">
        <v>0.5</v>
      </c>
      <c r="W26" s="111" t="s">
        <v>147</v>
      </c>
      <c r="X26" s="106">
        <v>209</v>
      </c>
      <c r="Y26" s="23"/>
      <c r="Z26" s="23"/>
      <c r="AA26" s="23"/>
      <c r="AB26" s="23"/>
      <c r="AC26" s="23"/>
      <c r="AD26" s="23"/>
      <c r="AE26" s="23"/>
      <c r="AF26" s="23"/>
    </row>
    <row r="27" spans="1:32" s="8" customFormat="1" ht="15" customHeight="1" x14ac:dyDescent="0.2">
      <c r="A27" s="7"/>
      <c r="B27" s="21" t="s">
        <v>9</v>
      </c>
      <c r="C27" s="16"/>
      <c r="D27" s="15"/>
      <c r="E27" s="82"/>
      <c r="F27" s="1"/>
      <c r="G27" s="17">
        <f>SUM(G21:G26)</f>
        <v>6</v>
      </c>
      <c r="H27" s="17"/>
      <c r="I27" s="17"/>
      <c r="J27" s="16"/>
      <c r="K27" s="16"/>
      <c r="L27" s="16"/>
      <c r="M27" s="17">
        <f t="shared" ref="M27:P27" si="1">SUM(M21:M26)</f>
        <v>6</v>
      </c>
      <c r="N27" s="17"/>
      <c r="O27" s="17">
        <f t="shared" si="1"/>
        <v>11</v>
      </c>
      <c r="P27" s="17">
        <f t="shared" si="1"/>
        <v>4</v>
      </c>
      <c r="Q27" s="85" t="s">
        <v>185</v>
      </c>
      <c r="R27" s="85" t="s">
        <v>157</v>
      </c>
      <c r="S27" s="85" t="s">
        <v>186</v>
      </c>
      <c r="T27" s="85" t="s">
        <v>160</v>
      </c>
      <c r="U27" s="85" t="s">
        <v>187</v>
      </c>
      <c r="V27" s="29">
        <v>0.8</v>
      </c>
      <c r="W27" s="84"/>
      <c r="X27" s="85"/>
      <c r="Y27" s="23"/>
      <c r="Z27" s="23"/>
      <c r="AA27" s="23"/>
      <c r="AB27" s="23"/>
      <c r="AC27" s="23"/>
      <c r="AD27" s="23"/>
      <c r="AE27" s="23"/>
      <c r="AF27" s="23"/>
    </row>
    <row r="28" spans="1:32" x14ac:dyDescent="0.25">
      <c r="A28" s="22"/>
      <c r="B28" s="113" t="s">
        <v>91</v>
      </c>
      <c r="C28" s="87" t="s">
        <v>150</v>
      </c>
      <c r="D28" s="91"/>
      <c r="E28" s="92"/>
      <c r="F28" s="91"/>
      <c r="G28" s="115"/>
      <c r="H28" s="92"/>
      <c r="I28" s="88"/>
      <c r="J28" s="92"/>
      <c r="K28" s="92"/>
      <c r="L28" s="92"/>
      <c r="M28" s="92"/>
      <c r="N28" s="92"/>
      <c r="O28" s="92"/>
      <c r="P28" s="92"/>
      <c r="Q28" s="136"/>
      <c r="R28" s="137"/>
      <c r="S28" s="136"/>
      <c r="T28" s="136"/>
      <c r="U28" s="136"/>
      <c r="V28" s="92"/>
      <c r="W28" s="114"/>
      <c r="X28" s="93"/>
      <c r="Y28" s="70"/>
      <c r="Z28" s="70"/>
      <c r="AA28" s="70"/>
      <c r="AB28" s="70"/>
      <c r="AC28" s="70"/>
      <c r="AD28" s="70"/>
    </row>
    <row r="29" spans="1:32" x14ac:dyDescent="0.25">
      <c r="A29" s="22"/>
      <c r="B29" s="116"/>
      <c r="C29" s="96"/>
      <c r="D29" s="95"/>
      <c r="E29" s="95"/>
      <c r="F29" s="95"/>
      <c r="G29" s="96"/>
      <c r="H29" s="98"/>
      <c r="I29" s="98"/>
      <c r="J29" s="98"/>
      <c r="K29" s="98"/>
      <c r="L29" s="98"/>
      <c r="M29" s="96"/>
      <c r="N29" s="98"/>
      <c r="O29" s="98"/>
      <c r="P29" s="98"/>
      <c r="Q29" s="138"/>
      <c r="R29" s="135"/>
      <c r="S29" s="138"/>
      <c r="T29" s="138"/>
      <c r="U29" s="138"/>
      <c r="V29" s="98"/>
      <c r="W29" s="96"/>
      <c r="X29" s="99"/>
      <c r="Y29" s="70"/>
      <c r="Z29" s="70"/>
      <c r="AA29" s="70"/>
      <c r="AB29" s="70"/>
      <c r="AC29" s="70"/>
      <c r="AD29" s="70"/>
    </row>
    <row r="30" spans="1:32" s="8" customFormat="1" ht="15" customHeight="1" x14ac:dyDescent="0.25">
      <c r="A30" s="22"/>
      <c r="B30" s="100"/>
      <c r="C30" s="1"/>
      <c r="D30" s="100"/>
      <c r="E30" s="101"/>
      <c r="F30" s="35"/>
      <c r="G30" s="1"/>
      <c r="H30" s="1"/>
      <c r="I30" s="1"/>
      <c r="J30" s="23"/>
      <c r="K30" s="23"/>
      <c r="L30" s="23"/>
      <c r="M30" s="1"/>
      <c r="N30" s="1"/>
      <c r="O30" s="1"/>
      <c r="P30" s="1"/>
      <c r="Q30" s="139"/>
      <c r="R30" s="139"/>
      <c r="S30" s="139"/>
      <c r="T30" s="139"/>
      <c r="U30" s="139"/>
      <c r="V30" s="1"/>
      <c r="W30" s="100"/>
      <c r="X30" s="1"/>
      <c r="Y30" s="23"/>
      <c r="Z30" s="23"/>
      <c r="AA30" s="23"/>
      <c r="AB30" s="23"/>
      <c r="AC30" s="23"/>
      <c r="AD30" s="23"/>
      <c r="AE30" s="23"/>
      <c r="AF30" s="23"/>
    </row>
    <row r="31" spans="1:32" x14ac:dyDescent="0.25">
      <c r="A31" s="22"/>
      <c r="B31" s="100"/>
      <c r="C31" s="1"/>
      <c r="D31" s="100"/>
      <c r="E31" s="101"/>
      <c r="G31" s="1"/>
      <c r="H31" s="1"/>
      <c r="I31" s="1"/>
      <c r="J31" s="23"/>
      <c r="K31" s="23"/>
      <c r="L31" s="23"/>
      <c r="M31" s="1"/>
      <c r="N31" s="1"/>
      <c r="O31" s="1"/>
      <c r="P31" s="1"/>
      <c r="Q31" s="139"/>
      <c r="R31" s="139"/>
      <c r="S31" s="139"/>
      <c r="T31" s="139"/>
      <c r="U31" s="139"/>
      <c r="V31" s="1"/>
      <c r="W31" s="100"/>
      <c r="X31" s="1"/>
      <c r="Y31" s="70"/>
      <c r="Z31" s="70"/>
      <c r="AA31" s="70"/>
      <c r="AB31" s="70"/>
      <c r="AC31" s="70"/>
      <c r="AD31" s="70"/>
    </row>
    <row r="32" spans="1:32" x14ac:dyDescent="0.25">
      <c r="A32" s="22"/>
      <c r="B32" s="100"/>
      <c r="C32" s="1"/>
      <c r="D32" s="100"/>
      <c r="E32" s="101"/>
      <c r="G32" s="1"/>
      <c r="H32" s="1"/>
      <c r="I32" s="1"/>
      <c r="J32" s="23"/>
      <c r="K32" s="23"/>
      <c r="L32" s="23"/>
      <c r="M32" s="1"/>
      <c r="N32" s="1"/>
      <c r="O32" s="1"/>
      <c r="P32" s="1"/>
      <c r="Q32" s="139"/>
      <c r="R32" s="139"/>
      <c r="S32" s="139"/>
      <c r="T32" s="139"/>
      <c r="U32" s="139"/>
      <c r="V32" s="1"/>
      <c r="W32" s="100"/>
      <c r="X32" s="1"/>
      <c r="Y32" s="70"/>
      <c r="Z32" s="70"/>
      <c r="AA32" s="70"/>
      <c r="AB32" s="70"/>
      <c r="AC32" s="70"/>
      <c r="AD32" s="70"/>
    </row>
    <row r="33" spans="1:30" x14ac:dyDescent="0.25">
      <c r="A33" s="22"/>
      <c r="B33" s="100"/>
      <c r="C33" s="1"/>
      <c r="D33" s="100"/>
      <c r="E33" s="101"/>
      <c r="G33" s="1"/>
      <c r="H33" s="1"/>
      <c r="I33" s="1"/>
      <c r="J33" s="23"/>
      <c r="K33" s="23"/>
      <c r="L33" s="23"/>
      <c r="M33" s="1"/>
      <c r="N33" s="1"/>
      <c r="O33" s="1"/>
      <c r="P33" s="1"/>
      <c r="Q33" s="139"/>
      <c r="R33" s="139"/>
      <c r="S33" s="139"/>
      <c r="T33" s="139"/>
      <c r="U33" s="139"/>
      <c r="V33" s="1"/>
      <c r="W33" s="100"/>
      <c r="X33" s="1"/>
      <c r="Y33" s="70"/>
      <c r="Z33" s="70"/>
      <c r="AA33" s="70"/>
      <c r="AB33" s="70"/>
      <c r="AC33" s="70"/>
      <c r="AD33" s="70"/>
    </row>
    <row r="34" spans="1:30" x14ac:dyDescent="0.25">
      <c r="A34" s="22"/>
      <c r="B34" s="100"/>
      <c r="C34" s="1"/>
      <c r="D34" s="100"/>
      <c r="E34" s="101"/>
      <c r="G34" s="1"/>
      <c r="H34" s="1"/>
      <c r="I34" s="1"/>
      <c r="J34" s="23"/>
      <c r="K34" s="23"/>
      <c r="L34" s="23"/>
      <c r="M34" s="1"/>
      <c r="N34" s="1"/>
      <c r="O34" s="1"/>
      <c r="P34" s="1"/>
      <c r="Q34" s="139"/>
      <c r="R34" s="139"/>
      <c r="S34" s="139"/>
      <c r="T34" s="139"/>
      <c r="U34" s="139"/>
      <c r="V34" s="1"/>
      <c r="W34" s="100"/>
      <c r="X34" s="1"/>
      <c r="Y34" s="70"/>
      <c r="Z34" s="70"/>
      <c r="AA34" s="70"/>
      <c r="AB34" s="70"/>
      <c r="AC34" s="70"/>
      <c r="AD34" s="70"/>
    </row>
    <row r="35" spans="1:30" x14ac:dyDescent="0.25">
      <c r="A35" s="22"/>
      <c r="B35" s="100"/>
      <c r="C35" s="1"/>
      <c r="D35" s="100"/>
      <c r="E35" s="101"/>
      <c r="G35" s="1"/>
      <c r="H35" s="1"/>
      <c r="I35" s="1"/>
      <c r="J35" s="23"/>
      <c r="K35" s="23"/>
      <c r="L35" s="23"/>
      <c r="M35" s="1"/>
      <c r="N35" s="1"/>
      <c r="O35" s="1"/>
      <c r="P35" s="1"/>
      <c r="Q35" s="139"/>
      <c r="R35" s="139"/>
      <c r="S35" s="139"/>
      <c r="T35" s="139"/>
      <c r="U35" s="139"/>
      <c r="V35" s="1"/>
      <c r="W35" s="100"/>
      <c r="X35" s="1"/>
      <c r="Y35" s="70"/>
      <c r="Z35" s="70"/>
      <c r="AA35" s="70"/>
      <c r="AB35" s="70"/>
      <c r="AC35" s="70"/>
      <c r="AD35" s="70"/>
    </row>
    <row r="36" spans="1:30" x14ac:dyDescent="0.25">
      <c r="A36" s="22"/>
      <c r="B36" s="100"/>
      <c r="C36" s="1"/>
      <c r="D36" s="100"/>
      <c r="E36" s="101"/>
      <c r="G36" s="1"/>
      <c r="H36" s="1"/>
      <c r="I36" s="1"/>
      <c r="J36" s="23"/>
      <c r="K36" s="23"/>
      <c r="L36" s="23"/>
      <c r="M36" s="1"/>
      <c r="N36" s="1"/>
      <c r="O36" s="1"/>
      <c r="P36" s="1"/>
      <c r="Q36" s="139"/>
      <c r="R36" s="139"/>
      <c r="S36" s="139"/>
      <c r="T36" s="139"/>
      <c r="U36" s="139"/>
      <c r="V36" s="1"/>
      <c r="W36" s="100"/>
      <c r="X36" s="1"/>
      <c r="Y36" s="70"/>
      <c r="Z36" s="70"/>
      <c r="AA36" s="70"/>
      <c r="AB36" s="70"/>
      <c r="AC36" s="70"/>
      <c r="AD36" s="70"/>
    </row>
    <row r="37" spans="1:30" x14ac:dyDescent="0.25">
      <c r="A37" s="22"/>
      <c r="B37" s="100"/>
      <c r="C37" s="1"/>
      <c r="D37" s="100"/>
      <c r="E37" s="101"/>
      <c r="G37" s="1"/>
      <c r="H37" s="1"/>
      <c r="I37" s="1"/>
      <c r="J37" s="23"/>
      <c r="K37" s="23"/>
      <c r="L37" s="23"/>
      <c r="M37" s="1"/>
      <c r="N37" s="1"/>
      <c r="O37" s="1"/>
      <c r="P37" s="1"/>
      <c r="Q37" s="139"/>
      <c r="R37" s="139"/>
      <c r="S37" s="139"/>
      <c r="T37" s="139"/>
      <c r="U37" s="139"/>
      <c r="V37" s="1"/>
      <c r="W37" s="100"/>
      <c r="X37" s="1"/>
      <c r="Y37" s="70"/>
      <c r="Z37" s="70"/>
      <c r="AA37" s="70"/>
      <c r="AB37" s="70"/>
      <c r="AC37" s="70"/>
      <c r="AD37" s="70"/>
    </row>
    <row r="38" spans="1:30" x14ac:dyDescent="0.25">
      <c r="A38" s="22"/>
      <c r="B38" s="100"/>
      <c r="C38" s="1"/>
      <c r="D38" s="100"/>
      <c r="E38" s="101"/>
      <c r="G38" s="1"/>
      <c r="H38" s="1"/>
      <c r="I38" s="1"/>
      <c r="J38" s="23"/>
      <c r="K38" s="23"/>
      <c r="L38" s="23"/>
      <c r="M38" s="1"/>
      <c r="N38" s="1"/>
      <c r="O38" s="1"/>
      <c r="P38" s="1"/>
      <c r="Q38" s="139"/>
      <c r="R38" s="139"/>
      <c r="S38" s="139"/>
      <c r="T38" s="139"/>
      <c r="U38" s="139"/>
      <c r="V38" s="1"/>
      <c r="W38" s="100"/>
      <c r="X38" s="1"/>
      <c r="Y38" s="70"/>
      <c r="Z38" s="70"/>
      <c r="AA38" s="70"/>
      <c r="AB38" s="70"/>
      <c r="AC38" s="70"/>
      <c r="AD38" s="70"/>
    </row>
    <row r="39" spans="1:30" x14ac:dyDescent="0.25">
      <c r="A39" s="22"/>
      <c r="B39" s="100"/>
      <c r="C39" s="1"/>
      <c r="D39" s="100"/>
      <c r="E39" s="101"/>
      <c r="G39" s="1"/>
      <c r="H39" s="1"/>
      <c r="I39" s="1"/>
      <c r="J39" s="23"/>
      <c r="K39" s="23"/>
      <c r="L39" s="23"/>
      <c r="M39" s="1"/>
      <c r="N39" s="1"/>
      <c r="O39" s="1"/>
      <c r="P39" s="1"/>
      <c r="Q39" s="139"/>
      <c r="R39" s="139"/>
      <c r="S39" s="139"/>
      <c r="T39" s="139"/>
      <c r="U39" s="139"/>
      <c r="V39" s="1"/>
      <c r="W39" s="100"/>
      <c r="X39" s="1"/>
      <c r="Y39" s="70"/>
      <c r="Z39" s="70"/>
      <c r="AA39" s="70"/>
      <c r="AB39" s="70"/>
      <c r="AC39" s="70"/>
      <c r="AD39" s="70"/>
    </row>
    <row r="40" spans="1:30" x14ac:dyDescent="0.25">
      <c r="A40" s="22"/>
      <c r="B40" s="100"/>
      <c r="C40" s="1"/>
      <c r="D40" s="100"/>
      <c r="E40" s="101"/>
      <c r="G40" s="1"/>
      <c r="H40" s="1"/>
      <c r="I40" s="1"/>
      <c r="J40" s="23"/>
      <c r="K40" s="23"/>
      <c r="L40" s="23"/>
      <c r="M40" s="1"/>
      <c r="N40" s="1"/>
      <c r="O40" s="1"/>
      <c r="P40" s="1"/>
      <c r="Q40" s="139"/>
      <c r="R40" s="139"/>
      <c r="S40" s="139"/>
      <c r="T40" s="139"/>
      <c r="U40" s="139"/>
      <c r="V40" s="1"/>
      <c r="W40" s="100"/>
      <c r="X40" s="1"/>
      <c r="Y40" s="70"/>
      <c r="Z40" s="70"/>
      <c r="AA40" s="70"/>
      <c r="AB40" s="70"/>
      <c r="AC40" s="70"/>
      <c r="AD40" s="70"/>
    </row>
    <row r="41" spans="1:30" x14ac:dyDescent="0.25">
      <c r="A41" s="22"/>
      <c r="B41" s="100"/>
      <c r="C41" s="1"/>
      <c r="D41" s="100"/>
      <c r="E41" s="101"/>
      <c r="G41" s="1"/>
      <c r="H41" s="1"/>
      <c r="I41" s="1"/>
      <c r="J41" s="23"/>
      <c r="K41" s="23"/>
      <c r="L41" s="23"/>
      <c r="M41" s="1"/>
      <c r="N41" s="1"/>
      <c r="O41" s="1"/>
      <c r="P41" s="1"/>
      <c r="Q41" s="139"/>
      <c r="R41" s="139"/>
      <c r="S41" s="139"/>
      <c r="T41" s="139"/>
      <c r="U41" s="139"/>
      <c r="V41" s="1"/>
      <c r="W41" s="100"/>
      <c r="X41" s="1"/>
      <c r="Y41" s="70"/>
      <c r="Z41" s="70"/>
      <c r="AA41" s="70"/>
      <c r="AB41" s="70"/>
      <c r="AC41" s="70"/>
      <c r="AD41" s="70"/>
    </row>
    <row r="42" spans="1:30" x14ac:dyDescent="0.25">
      <c r="A42" s="22"/>
      <c r="B42" s="100"/>
      <c r="C42" s="1"/>
      <c r="D42" s="100"/>
      <c r="E42" s="101"/>
      <c r="G42" s="1"/>
      <c r="H42" s="1"/>
      <c r="I42" s="1"/>
      <c r="J42" s="23"/>
      <c r="K42" s="23"/>
      <c r="L42" s="23"/>
      <c r="M42" s="1"/>
      <c r="N42" s="1"/>
      <c r="O42" s="1"/>
      <c r="P42" s="1"/>
      <c r="Q42" s="139"/>
      <c r="R42" s="139"/>
      <c r="S42" s="139"/>
      <c r="T42" s="139"/>
      <c r="U42" s="139"/>
      <c r="V42" s="1"/>
      <c r="W42" s="100"/>
      <c r="X42" s="1"/>
      <c r="Y42" s="70"/>
      <c r="Z42" s="70"/>
      <c r="AA42" s="70"/>
      <c r="AB42" s="70"/>
      <c r="AC42" s="70"/>
      <c r="AD42" s="70"/>
    </row>
    <row r="43" spans="1:30" x14ac:dyDescent="0.25">
      <c r="A43" s="22"/>
      <c r="B43" s="100"/>
      <c r="C43" s="1"/>
      <c r="D43" s="100"/>
      <c r="E43" s="101"/>
      <c r="G43" s="1"/>
      <c r="H43" s="1"/>
      <c r="I43" s="1"/>
      <c r="J43" s="23"/>
      <c r="K43" s="23"/>
      <c r="L43" s="23"/>
      <c r="M43" s="1"/>
      <c r="N43" s="1"/>
      <c r="O43" s="1"/>
      <c r="P43" s="1"/>
      <c r="Q43" s="139"/>
      <c r="R43" s="139"/>
      <c r="S43" s="139"/>
      <c r="T43" s="139"/>
      <c r="U43" s="139"/>
      <c r="V43" s="1"/>
      <c r="W43" s="100"/>
      <c r="X43" s="1"/>
      <c r="Y43" s="70"/>
      <c r="Z43" s="70"/>
      <c r="AA43" s="70"/>
      <c r="AB43" s="70"/>
      <c r="AC43" s="70"/>
      <c r="AD43" s="70"/>
    </row>
    <row r="44" spans="1:30" x14ac:dyDescent="0.25">
      <c r="A44" s="22"/>
      <c r="B44" s="100"/>
      <c r="C44" s="1"/>
      <c r="D44" s="100"/>
      <c r="E44" s="101"/>
      <c r="G44" s="1"/>
      <c r="H44" s="1"/>
      <c r="I44" s="1"/>
      <c r="J44" s="23"/>
      <c r="K44" s="23"/>
      <c r="L44" s="23"/>
      <c r="M44" s="1"/>
      <c r="N44" s="1"/>
      <c r="O44" s="1"/>
      <c r="P44" s="1"/>
      <c r="Q44" s="139"/>
      <c r="R44" s="139"/>
      <c r="S44" s="139"/>
      <c r="T44" s="139"/>
      <c r="U44" s="139"/>
      <c r="V44" s="1"/>
      <c r="W44" s="100"/>
      <c r="X44" s="1"/>
      <c r="Y44" s="70"/>
      <c r="Z44" s="70"/>
      <c r="AA44" s="70"/>
      <c r="AB44" s="70"/>
      <c r="AC44" s="70"/>
      <c r="AD44" s="70"/>
    </row>
    <row r="45" spans="1:30" x14ac:dyDescent="0.25">
      <c r="A45" s="22"/>
      <c r="B45" s="100"/>
      <c r="C45" s="1"/>
      <c r="D45" s="100"/>
      <c r="E45" s="101"/>
      <c r="G45" s="1"/>
      <c r="H45" s="1"/>
      <c r="I45" s="1"/>
      <c r="J45" s="23"/>
      <c r="K45" s="23"/>
      <c r="L45" s="23"/>
      <c r="M45" s="1"/>
      <c r="N45" s="1"/>
      <c r="O45" s="1"/>
      <c r="P45" s="1"/>
      <c r="Q45" s="139"/>
      <c r="R45" s="139"/>
      <c r="S45" s="139"/>
      <c r="T45" s="139"/>
      <c r="U45" s="139"/>
      <c r="V45" s="1"/>
      <c r="W45" s="100"/>
      <c r="X45" s="1"/>
      <c r="Y45" s="70"/>
      <c r="Z45" s="70"/>
      <c r="AA45" s="70"/>
      <c r="AB45" s="70"/>
      <c r="AC45" s="70"/>
      <c r="AD45" s="70"/>
    </row>
    <row r="46" spans="1:30" x14ac:dyDescent="0.25">
      <c r="A46" s="22"/>
      <c r="B46" s="100"/>
      <c r="C46" s="1"/>
      <c r="D46" s="100"/>
      <c r="E46" s="101"/>
      <c r="G46" s="1"/>
      <c r="H46" s="1"/>
      <c r="I46" s="1"/>
      <c r="J46" s="23"/>
      <c r="K46" s="23"/>
      <c r="L46" s="23"/>
      <c r="M46" s="1"/>
      <c r="N46" s="1"/>
      <c r="O46" s="1"/>
      <c r="P46" s="1"/>
      <c r="Q46" s="139"/>
      <c r="R46" s="139"/>
      <c r="S46" s="139"/>
      <c r="T46" s="139"/>
      <c r="U46" s="139"/>
      <c r="V46" s="1"/>
      <c r="W46" s="100"/>
      <c r="X46" s="1"/>
      <c r="Y46" s="70"/>
      <c r="Z46" s="70"/>
      <c r="AA46" s="70"/>
      <c r="AB46" s="70"/>
      <c r="AC46" s="70"/>
      <c r="AD46" s="70"/>
    </row>
    <row r="47" spans="1:30" x14ac:dyDescent="0.25">
      <c r="A47" s="22"/>
      <c r="B47" s="100"/>
      <c r="C47" s="1"/>
      <c r="D47" s="100"/>
      <c r="E47" s="101"/>
      <c r="G47" s="1"/>
      <c r="H47" s="1"/>
      <c r="I47" s="1"/>
      <c r="J47" s="23"/>
      <c r="K47" s="23"/>
      <c r="L47" s="23"/>
      <c r="M47" s="1"/>
      <c r="N47" s="1"/>
      <c r="O47" s="1"/>
      <c r="P47" s="1"/>
      <c r="Q47" s="139"/>
      <c r="R47" s="139"/>
      <c r="S47" s="139"/>
      <c r="T47" s="139"/>
      <c r="U47" s="139"/>
      <c r="V47" s="1"/>
      <c r="W47" s="100"/>
      <c r="X47" s="1"/>
      <c r="Y47" s="70"/>
      <c r="Z47" s="70"/>
      <c r="AA47" s="70"/>
      <c r="AB47" s="70"/>
      <c r="AC47" s="70"/>
      <c r="AD47" s="70"/>
    </row>
    <row r="48" spans="1:30" x14ac:dyDescent="0.25">
      <c r="A48" s="22"/>
      <c r="B48" s="100"/>
      <c r="C48" s="1"/>
      <c r="D48" s="100"/>
      <c r="E48" s="101"/>
      <c r="G48" s="1"/>
      <c r="H48" s="1"/>
      <c r="I48" s="1"/>
      <c r="J48" s="23"/>
      <c r="K48" s="23"/>
      <c r="L48" s="23"/>
      <c r="M48" s="1"/>
      <c r="N48" s="1"/>
      <c r="O48" s="1"/>
      <c r="P48" s="1"/>
      <c r="Q48" s="139"/>
      <c r="R48" s="139"/>
      <c r="S48" s="139"/>
      <c r="T48" s="139"/>
      <c r="U48" s="139"/>
      <c r="V48" s="1"/>
      <c r="W48" s="100"/>
      <c r="X48" s="1"/>
      <c r="Y48" s="70"/>
      <c r="Z48" s="70"/>
      <c r="AA48" s="70"/>
      <c r="AB48" s="70"/>
      <c r="AC48" s="70"/>
      <c r="AD48" s="70"/>
    </row>
    <row r="49" spans="1:30" x14ac:dyDescent="0.25">
      <c r="A49" s="22"/>
      <c r="B49" s="100"/>
      <c r="C49" s="1"/>
      <c r="D49" s="100"/>
      <c r="E49" s="101"/>
      <c r="G49" s="1"/>
      <c r="H49" s="1"/>
      <c r="I49" s="1"/>
      <c r="J49" s="23"/>
      <c r="K49" s="23"/>
      <c r="L49" s="23"/>
      <c r="M49" s="1"/>
      <c r="N49" s="1"/>
      <c r="O49" s="1"/>
      <c r="P49" s="1"/>
      <c r="Q49" s="139"/>
      <c r="R49" s="139"/>
      <c r="S49" s="139"/>
      <c r="T49" s="139"/>
      <c r="U49" s="139"/>
      <c r="V49" s="1"/>
      <c r="W49" s="100"/>
      <c r="X49" s="1"/>
      <c r="Y49" s="70"/>
      <c r="Z49" s="70"/>
      <c r="AA49" s="70"/>
      <c r="AB49" s="70"/>
      <c r="AC49" s="70"/>
      <c r="AD49" s="70"/>
    </row>
    <row r="50" spans="1:30" x14ac:dyDescent="0.25">
      <c r="A50" s="22"/>
      <c r="B50" s="100"/>
      <c r="C50" s="1"/>
      <c r="D50" s="100"/>
      <c r="E50" s="101"/>
      <c r="G50" s="1"/>
      <c r="H50" s="1"/>
      <c r="I50" s="1"/>
      <c r="J50" s="23"/>
      <c r="K50" s="23"/>
      <c r="L50" s="23"/>
      <c r="M50" s="1"/>
      <c r="N50" s="1"/>
      <c r="O50" s="1"/>
      <c r="P50" s="1"/>
      <c r="Q50" s="139"/>
      <c r="R50" s="139"/>
      <c r="S50" s="139"/>
      <c r="T50" s="139"/>
      <c r="U50" s="139"/>
      <c r="V50" s="1"/>
      <c r="W50" s="100"/>
      <c r="X50" s="1"/>
      <c r="Y50" s="70"/>
      <c r="Z50" s="70"/>
      <c r="AA50" s="70"/>
      <c r="AB50" s="70"/>
      <c r="AC50" s="70"/>
      <c r="AD50" s="70"/>
    </row>
    <row r="51" spans="1:30" x14ac:dyDescent="0.25">
      <c r="A51" s="22"/>
      <c r="B51" s="100"/>
      <c r="C51" s="1"/>
      <c r="D51" s="100"/>
      <c r="E51" s="101"/>
      <c r="G51" s="1"/>
      <c r="H51" s="1"/>
      <c r="I51" s="1"/>
      <c r="J51" s="23"/>
      <c r="K51" s="23"/>
      <c r="L51" s="23"/>
      <c r="M51" s="1"/>
      <c r="N51" s="1"/>
      <c r="O51" s="1"/>
      <c r="P51" s="1"/>
      <c r="Q51" s="139"/>
      <c r="R51" s="139"/>
      <c r="S51" s="139"/>
      <c r="T51" s="139"/>
      <c r="U51" s="139"/>
      <c r="V51" s="1"/>
      <c r="W51" s="100"/>
      <c r="X51" s="1"/>
      <c r="Y51" s="70"/>
      <c r="Z51" s="70"/>
      <c r="AA51" s="70"/>
      <c r="AB51" s="70"/>
      <c r="AC51" s="70"/>
      <c r="AD51" s="70"/>
    </row>
    <row r="52" spans="1:30" x14ac:dyDescent="0.25">
      <c r="A52" s="22"/>
      <c r="B52" s="100"/>
      <c r="C52" s="1"/>
      <c r="D52" s="100"/>
      <c r="E52" s="101"/>
      <c r="G52" s="1"/>
      <c r="H52" s="1"/>
      <c r="I52" s="1"/>
      <c r="J52" s="23"/>
      <c r="K52" s="23"/>
      <c r="L52" s="23"/>
      <c r="M52" s="1"/>
      <c r="N52" s="1"/>
      <c r="O52" s="1"/>
      <c r="P52" s="1"/>
      <c r="Q52" s="139"/>
      <c r="R52" s="139"/>
      <c r="S52" s="139"/>
      <c r="T52" s="139"/>
      <c r="U52" s="139"/>
      <c r="V52" s="1"/>
      <c r="W52" s="100"/>
      <c r="X52" s="1"/>
      <c r="Y52" s="70"/>
      <c r="Z52" s="70"/>
      <c r="AA52" s="70"/>
      <c r="AB52" s="70"/>
      <c r="AC52" s="70"/>
      <c r="AD52" s="70"/>
    </row>
    <row r="53" spans="1:30" x14ac:dyDescent="0.25">
      <c r="A53" s="22"/>
      <c r="B53" s="100"/>
      <c r="C53" s="1"/>
      <c r="D53" s="100"/>
      <c r="E53" s="101"/>
      <c r="G53" s="1"/>
      <c r="H53" s="1"/>
      <c r="I53" s="1"/>
      <c r="J53" s="23"/>
      <c r="K53" s="23"/>
      <c r="L53" s="23"/>
      <c r="M53" s="1"/>
      <c r="N53" s="1"/>
      <c r="O53" s="1"/>
      <c r="P53" s="1"/>
      <c r="Q53" s="139"/>
      <c r="R53" s="139"/>
      <c r="S53" s="139"/>
      <c r="T53" s="139"/>
      <c r="U53" s="139"/>
      <c r="V53" s="1"/>
      <c r="W53" s="100"/>
      <c r="X53" s="1"/>
      <c r="Y53" s="70"/>
      <c r="Z53" s="70"/>
      <c r="AA53" s="70"/>
      <c r="AB53" s="70"/>
      <c r="AC53" s="70"/>
      <c r="AD53" s="70"/>
    </row>
    <row r="54" spans="1:30" x14ac:dyDescent="0.25">
      <c r="A54" s="22"/>
      <c r="B54" s="100"/>
      <c r="C54" s="1"/>
      <c r="D54" s="100"/>
      <c r="E54" s="101"/>
      <c r="G54" s="1"/>
      <c r="H54" s="1"/>
      <c r="I54" s="1"/>
      <c r="J54" s="23"/>
      <c r="K54" s="23"/>
      <c r="L54" s="23"/>
      <c r="M54" s="1"/>
      <c r="N54" s="1"/>
      <c r="O54" s="1"/>
      <c r="P54" s="1"/>
      <c r="Q54" s="139"/>
      <c r="R54" s="139"/>
      <c r="S54" s="139"/>
      <c r="T54" s="139"/>
      <c r="U54" s="139"/>
      <c r="V54" s="1"/>
      <c r="W54" s="100"/>
      <c r="X54" s="1"/>
      <c r="Y54" s="70"/>
      <c r="Z54" s="70"/>
      <c r="AA54" s="70"/>
      <c r="AB54" s="70"/>
      <c r="AC54" s="70"/>
      <c r="AD54" s="70"/>
    </row>
    <row r="55" spans="1:30" x14ac:dyDescent="0.25">
      <c r="A55" s="22"/>
      <c r="B55" s="100"/>
      <c r="C55" s="1"/>
      <c r="D55" s="100"/>
      <c r="E55" s="101"/>
      <c r="G55" s="1"/>
      <c r="H55" s="1"/>
      <c r="I55" s="1"/>
      <c r="J55" s="23"/>
      <c r="K55" s="23"/>
      <c r="L55" s="23"/>
      <c r="M55" s="1"/>
      <c r="N55" s="1"/>
      <c r="O55" s="1"/>
      <c r="P55" s="1"/>
      <c r="Q55" s="139"/>
      <c r="R55" s="139"/>
      <c r="S55" s="139"/>
      <c r="T55" s="139"/>
      <c r="U55" s="139"/>
      <c r="V55" s="1"/>
      <c r="W55" s="100"/>
      <c r="X55" s="1"/>
      <c r="Y55" s="70"/>
      <c r="Z55" s="70"/>
      <c r="AA55" s="70"/>
      <c r="AB55" s="70"/>
      <c r="AC55" s="70"/>
      <c r="AD55" s="70"/>
    </row>
    <row r="56" spans="1:30" x14ac:dyDescent="0.25">
      <c r="A56" s="22"/>
      <c r="B56" s="100"/>
      <c r="C56" s="1"/>
      <c r="D56" s="100"/>
      <c r="E56" s="101"/>
      <c r="G56" s="1"/>
      <c r="H56" s="1"/>
      <c r="I56" s="1"/>
      <c r="J56" s="23"/>
      <c r="K56" s="23"/>
      <c r="L56" s="23"/>
      <c r="M56" s="1"/>
      <c r="N56" s="1"/>
      <c r="O56" s="1"/>
      <c r="P56" s="1"/>
      <c r="Q56" s="139"/>
      <c r="R56" s="139"/>
      <c r="S56" s="139"/>
      <c r="T56" s="139"/>
      <c r="U56" s="139"/>
      <c r="V56" s="1"/>
      <c r="W56" s="100"/>
      <c r="X56" s="1"/>
      <c r="Y56" s="70"/>
      <c r="Z56" s="70"/>
      <c r="AA56" s="70"/>
      <c r="AB56" s="70"/>
      <c r="AC56" s="70"/>
      <c r="AD56" s="70"/>
    </row>
    <row r="57" spans="1:30" x14ac:dyDescent="0.25">
      <c r="A57" s="22"/>
      <c r="B57" s="100"/>
      <c r="C57" s="1"/>
      <c r="D57" s="100"/>
      <c r="E57" s="101"/>
      <c r="G57" s="1"/>
      <c r="H57" s="1"/>
      <c r="I57" s="1"/>
      <c r="J57" s="23"/>
      <c r="K57" s="23"/>
      <c r="L57" s="23"/>
      <c r="M57" s="1"/>
      <c r="N57" s="1"/>
      <c r="O57" s="1"/>
      <c r="P57" s="1"/>
      <c r="Q57" s="139"/>
      <c r="R57" s="139"/>
      <c r="S57" s="139"/>
      <c r="T57" s="139"/>
      <c r="U57" s="139"/>
      <c r="V57" s="1"/>
      <c r="W57" s="100"/>
      <c r="X57" s="1"/>
      <c r="Y57" s="70"/>
      <c r="Z57" s="70"/>
      <c r="AA57" s="70"/>
      <c r="AB57" s="70"/>
      <c r="AC57" s="70"/>
      <c r="AD57" s="70"/>
    </row>
    <row r="58" spans="1:30" x14ac:dyDescent="0.25">
      <c r="A58" s="22"/>
      <c r="B58" s="100"/>
      <c r="C58" s="1"/>
      <c r="D58" s="100"/>
      <c r="E58" s="101"/>
      <c r="G58" s="1"/>
      <c r="H58" s="1"/>
      <c r="I58" s="1"/>
      <c r="J58" s="23"/>
      <c r="K58" s="23"/>
      <c r="L58" s="23"/>
      <c r="M58" s="1"/>
      <c r="N58" s="1"/>
      <c r="O58" s="1"/>
      <c r="P58" s="1"/>
      <c r="Q58" s="139"/>
      <c r="R58" s="139"/>
      <c r="S58" s="139"/>
      <c r="T58" s="139"/>
      <c r="U58" s="139"/>
      <c r="V58" s="1"/>
      <c r="W58" s="100"/>
      <c r="X58" s="1"/>
      <c r="Y58" s="70"/>
      <c r="Z58" s="70"/>
      <c r="AA58" s="70"/>
      <c r="AB58" s="70"/>
      <c r="AC58" s="70"/>
      <c r="AD58" s="70"/>
    </row>
    <row r="59" spans="1:30" x14ac:dyDescent="0.25">
      <c r="A59" s="22"/>
      <c r="B59" s="100"/>
      <c r="C59" s="1"/>
      <c r="D59" s="100"/>
      <c r="E59" s="101"/>
      <c r="G59" s="1"/>
      <c r="H59" s="1"/>
      <c r="I59" s="1"/>
      <c r="J59" s="23"/>
      <c r="K59" s="23"/>
      <c r="L59" s="23"/>
      <c r="M59" s="1"/>
      <c r="N59" s="1"/>
      <c r="O59" s="1"/>
      <c r="P59" s="1"/>
      <c r="Q59" s="139"/>
      <c r="R59" s="139"/>
      <c r="S59" s="139"/>
      <c r="T59" s="139"/>
      <c r="U59" s="139"/>
      <c r="V59" s="1"/>
      <c r="W59" s="100"/>
      <c r="X59" s="1"/>
      <c r="Y59" s="70"/>
      <c r="Z59" s="70"/>
      <c r="AA59" s="70"/>
      <c r="AB59" s="70"/>
      <c r="AC59" s="70"/>
      <c r="AD59" s="70"/>
    </row>
    <row r="60" spans="1:30" x14ac:dyDescent="0.25">
      <c r="A60" s="22"/>
      <c r="B60" s="100"/>
      <c r="C60" s="1"/>
      <c r="D60" s="100"/>
      <c r="E60" s="101"/>
      <c r="G60" s="1"/>
      <c r="H60" s="1"/>
      <c r="I60" s="1"/>
      <c r="J60" s="23"/>
      <c r="K60" s="23"/>
      <c r="L60" s="23"/>
      <c r="M60" s="1"/>
      <c r="N60" s="1"/>
      <c r="O60" s="1"/>
      <c r="P60" s="1"/>
      <c r="Q60" s="139"/>
      <c r="R60" s="139"/>
      <c r="S60" s="139"/>
      <c r="T60" s="139"/>
      <c r="U60" s="139"/>
      <c r="V60" s="1"/>
      <c r="W60" s="100"/>
      <c r="X60" s="1"/>
      <c r="Y60" s="70"/>
      <c r="Z60" s="70"/>
      <c r="AA60" s="70"/>
      <c r="AB60" s="70"/>
      <c r="AC60" s="70"/>
      <c r="AD60" s="70"/>
    </row>
    <row r="61" spans="1:30" x14ac:dyDescent="0.25">
      <c r="A61" s="22"/>
      <c r="B61" s="100"/>
      <c r="C61" s="1"/>
      <c r="D61" s="100"/>
      <c r="E61" s="101"/>
      <c r="G61" s="1"/>
      <c r="H61" s="1"/>
      <c r="I61" s="1"/>
      <c r="J61" s="23"/>
      <c r="K61" s="23"/>
      <c r="L61" s="23"/>
      <c r="M61" s="1"/>
      <c r="N61" s="1"/>
      <c r="O61" s="1"/>
      <c r="P61" s="1"/>
      <c r="Q61" s="139"/>
      <c r="R61" s="139"/>
      <c r="S61" s="139"/>
      <c r="T61" s="139"/>
      <c r="U61" s="139"/>
      <c r="V61" s="1"/>
      <c r="W61" s="100"/>
      <c r="X61" s="1"/>
      <c r="Y61" s="70"/>
      <c r="Z61" s="70"/>
      <c r="AA61" s="70"/>
      <c r="AB61" s="70"/>
      <c r="AC61" s="70"/>
      <c r="AD61" s="70"/>
    </row>
    <row r="62" spans="1:30" x14ac:dyDescent="0.25">
      <c r="A62" s="22"/>
      <c r="B62" s="100"/>
      <c r="C62" s="1"/>
      <c r="D62" s="100"/>
      <c r="E62" s="101"/>
      <c r="G62" s="1"/>
      <c r="H62" s="1"/>
      <c r="I62" s="1"/>
      <c r="J62" s="23"/>
      <c r="K62" s="23"/>
      <c r="L62" s="23"/>
      <c r="M62" s="1"/>
      <c r="N62" s="1"/>
      <c r="O62" s="1"/>
      <c r="P62" s="1"/>
      <c r="Q62" s="139"/>
      <c r="R62" s="139"/>
      <c r="S62" s="139"/>
      <c r="T62" s="139"/>
      <c r="U62" s="139"/>
      <c r="V62" s="1"/>
      <c r="W62" s="100"/>
      <c r="X62" s="1"/>
      <c r="Y62" s="70"/>
      <c r="Z62" s="70"/>
      <c r="AA62" s="70"/>
      <c r="AB62" s="70"/>
      <c r="AC62" s="70"/>
      <c r="AD62" s="70"/>
    </row>
    <row r="63" spans="1:30" x14ac:dyDescent="0.25">
      <c r="A63" s="22"/>
      <c r="B63" s="100"/>
      <c r="C63" s="1"/>
      <c r="D63" s="100"/>
      <c r="E63" s="101"/>
      <c r="G63" s="1"/>
      <c r="H63" s="1"/>
      <c r="I63" s="1"/>
      <c r="J63" s="23"/>
      <c r="K63" s="23"/>
      <c r="L63" s="23"/>
      <c r="M63" s="1"/>
      <c r="N63" s="1"/>
      <c r="O63" s="1"/>
      <c r="P63" s="1"/>
      <c r="Q63" s="139"/>
      <c r="R63" s="139"/>
      <c r="S63" s="139"/>
      <c r="T63" s="139"/>
      <c r="U63" s="139"/>
      <c r="V63" s="1"/>
      <c r="W63" s="100"/>
      <c r="X63" s="1"/>
      <c r="Y63" s="70"/>
      <c r="Z63" s="70"/>
      <c r="AA63" s="70"/>
      <c r="AB63" s="70"/>
      <c r="AC63" s="70"/>
      <c r="AD63" s="70"/>
    </row>
    <row r="64" spans="1:30" x14ac:dyDescent="0.25">
      <c r="A64" s="22"/>
      <c r="B64" s="100"/>
      <c r="C64" s="1"/>
      <c r="D64" s="100"/>
      <c r="E64" s="101"/>
      <c r="G64" s="1"/>
      <c r="H64" s="1"/>
      <c r="I64" s="1"/>
      <c r="J64" s="23"/>
      <c r="K64" s="23"/>
      <c r="L64" s="23"/>
      <c r="M64" s="1"/>
      <c r="N64" s="1"/>
      <c r="O64" s="1"/>
      <c r="P64" s="1"/>
      <c r="Q64" s="139"/>
      <c r="R64" s="139"/>
      <c r="S64" s="139"/>
      <c r="T64" s="139"/>
      <c r="U64" s="139"/>
      <c r="V64" s="1"/>
      <c r="W64" s="100"/>
      <c r="X64" s="1"/>
      <c r="Y64" s="70"/>
      <c r="Z64" s="70"/>
      <c r="AA64" s="70"/>
      <c r="AB64" s="70"/>
      <c r="AC64" s="70"/>
      <c r="AD64" s="70"/>
    </row>
    <row r="65" spans="1:30" x14ac:dyDescent="0.25">
      <c r="A65" s="22"/>
      <c r="B65" s="100"/>
      <c r="C65" s="1"/>
      <c r="D65" s="100"/>
      <c r="E65" s="101"/>
      <c r="G65" s="1"/>
      <c r="H65" s="1"/>
      <c r="I65" s="1"/>
      <c r="J65" s="23"/>
      <c r="K65" s="23"/>
      <c r="L65" s="23"/>
      <c r="M65" s="1"/>
      <c r="N65" s="1"/>
      <c r="O65" s="1"/>
      <c r="P65" s="1"/>
      <c r="Q65" s="139"/>
      <c r="R65" s="139"/>
      <c r="S65" s="139"/>
      <c r="T65" s="139"/>
      <c r="U65" s="139"/>
      <c r="V65" s="1"/>
      <c r="W65" s="100"/>
      <c r="X65" s="1"/>
      <c r="Y65" s="70"/>
      <c r="Z65" s="70"/>
      <c r="AA65" s="70"/>
      <c r="AB65" s="70"/>
      <c r="AC65" s="70"/>
      <c r="AD65" s="70"/>
    </row>
    <row r="66" spans="1:30" x14ac:dyDescent="0.25">
      <c r="A66" s="22"/>
      <c r="B66" s="100"/>
      <c r="C66" s="1"/>
      <c r="D66" s="100"/>
      <c r="E66" s="101"/>
      <c r="G66" s="1"/>
      <c r="H66" s="1"/>
      <c r="I66" s="1"/>
      <c r="J66" s="23"/>
      <c r="K66" s="23"/>
      <c r="L66" s="23"/>
      <c r="M66" s="1"/>
      <c r="N66" s="1"/>
      <c r="O66" s="1"/>
      <c r="P66" s="1"/>
      <c r="Q66" s="139"/>
      <c r="R66" s="139"/>
      <c r="S66" s="139"/>
      <c r="T66" s="139"/>
      <c r="U66" s="139"/>
      <c r="V66" s="1"/>
      <c r="W66" s="100"/>
      <c r="X66" s="1"/>
      <c r="Y66" s="70"/>
      <c r="Z66" s="70"/>
      <c r="AA66" s="70"/>
      <c r="AB66" s="70"/>
      <c r="AC66" s="70"/>
      <c r="AD66" s="70"/>
    </row>
    <row r="67" spans="1:30" x14ac:dyDescent="0.25">
      <c r="A67" s="22"/>
      <c r="B67" s="100"/>
      <c r="C67" s="1"/>
      <c r="D67" s="100"/>
      <c r="E67" s="101"/>
      <c r="G67" s="1"/>
      <c r="H67" s="1"/>
      <c r="I67" s="1"/>
      <c r="J67" s="23"/>
      <c r="K67" s="23"/>
      <c r="L67" s="23"/>
      <c r="M67" s="1"/>
      <c r="N67" s="1"/>
      <c r="O67" s="1"/>
      <c r="P67" s="1"/>
      <c r="Q67" s="139"/>
      <c r="R67" s="139"/>
      <c r="S67" s="139"/>
      <c r="T67" s="139"/>
      <c r="U67" s="139"/>
      <c r="V67" s="1"/>
      <c r="W67" s="100"/>
      <c r="X67" s="1"/>
      <c r="Y67" s="70"/>
      <c r="Z67" s="70"/>
      <c r="AA67" s="70"/>
      <c r="AB67" s="70"/>
      <c r="AC67" s="70"/>
      <c r="AD67" s="70"/>
    </row>
    <row r="68" spans="1:30" x14ac:dyDescent="0.25">
      <c r="A68" s="22"/>
      <c r="B68" s="100"/>
      <c r="C68" s="1"/>
      <c r="D68" s="100"/>
      <c r="E68" s="101"/>
      <c r="G68" s="1"/>
      <c r="H68" s="1"/>
      <c r="I68" s="1"/>
      <c r="J68" s="23"/>
      <c r="K68" s="23"/>
      <c r="L68" s="23"/>
      <c r="M68" s="1"/>
      <c r="N68" s="1"/>
      <c r="O68" s="1"/>
      <c r="P68" s="1"/>
      <c r="Q68" s="139"/>
      <c r="R68" s="139"/>
      <c r="S68" s="139"/>
      <c r="T68" s="139"/>
      <c r="U68" s="139"/>
      <c r="V68" s="1"/>
      <c r="W68" s="100"/>
      <c r="X68" s="1"/>
      <c r="Y68" s="70"/>
      <c r="Z68" s="70"/>
      <c r="AA68" s="70"/>
      <c r="AB68" s="70"/>
      <c r="AC68" s="70"/>
      <c r="AD68" s="70"/>
    </row>
    <row r="69" spans="1:30" x14ac:dyDescent="0.25">
      <c r="A69" s="22"/>
      <c r="B69" s="100"/>
      <c r="C69" s="1"/>
      <c r="D69" s="100"/>
      <c r="E69" s="101"/>
      <c r="G69" s="1"/>
      <c r="H69" s="1"/>
      <c r="I69" s="1"/>
      <c r="J69" s="23"/>
      <c r="K69" s="23"/>
      <c r="L69" s="23"/>
      <c r="M69" s="1"/>
      <c r="N69" s="1"/>
      <c r="O69" s="1"/>
      <c r="P69" s="1"/>
      <c r="Q69" s="139"/>
      <c r="R69" s="139"/>
      <c r="S69" s="139"/>
      <c r="T69" s="139"/>
      <c r="U69" s="139"/>
      <c r="V69" s="1"/>
      <c r="W69" s="100"/>
      <c r="X69" s="1"/>
      <c r="Y69" s="70"/>
      <c r="Z69" s="70"/>
      <c r="AA69" s="70"/>
      <c r="AB69" s="70"/>
      <c r="AC69" s="70"/>
      <c r="AD69" s="70"/>
    </row>
    <row r="70" spans="1:30" x14ac:dyDescent="0.25">
      <c r="A70" s="22"/>
      <c r="B70" s="100"/>
      <c r="C70" s="1"/>
      <c r="D70" s="100"/>
      <c r="E70" s="101"/>
      <c r="G70" s="1"/>
      <c r="H70" s="1"/>
      <c r="I70" s="1"/>
      <c r="J70" s="23"/>
      <c r="K70" s="23"/>
      <c r="L70" s="23"/>
      <c r="M70" s="1"/>
      <c r="N70" s="1"/>
      <c r="O70" s="1"/>
      <c r="P70" s="1"/>
      <c r="Q70" s="139"/>
      <c r="R70" s="139"/>
      <c r="S70" s="139"/>
      <c r="T70" s="139"/>
      <c r="U70" s="139"/>
      <c r="V70" s="1"/>
      <c r="W70" s="100"/>
      <c r="X70" s="1"/>
      <c r="Y70" s="70"/>
      <c r="Z70" s="70"/>
      <c r="AA70" s="70"/>
      <c r="AB70" s="70"/>
      <c r="AC70" s="70"/>
      <c r="AD70" s="70"/>
    </row>
    <row r="71" spans="1:30" x14ac:dyDescent="0.25">
      <c r="A71" s="22"/>
      <c r="B71" s="100"/>
      <c r="C71" s="1"/>
      <c r="D71" s="100"/>
      <c r="E71" s="101"/>
      <c r="G71" s="1"/>
      <c r="H71" s="1"/>
      <c r="I71" s="1"/>
      <c r="J71" s="23"/>
      <c r="K71" s="23"/>
      <c r="L71" s="23"/>
      <c r="M71" s="1"/>
      <c r="N71" s="1"/>
      <c r="O71" s="1"/>
      <c r="P71" s="1"/>
      <c r="Q71" s="139"/>
      <c r="R71" s="139"/>
      <c r="S71" s="139"/>
      <c r="T71" s="139"/>
      <c r="U71" s="139"/>
      <c r="V71" s="1"/>
      <c r="W71" s="100"/>
      <c r="X71" s="1"/>
      <c r="Y71" s="70"/>
      <c r="Z71" s="70"/>
      <c r="AA71" s="70"/>
      <c r="AB71" s="70"/>
      <c r="AC71" s="70"/>
      <c r="AD71" s="70"/>
    </row>
    <row r="72" spans="1:30" x14ac:dyDescent="0.25">
      <c r="A72" s="22"/>
      <c r="B72" s="100"/>
      <c r="C72" s="1"/>
      <c r="D72" s="100"/>
      <c r="E72" s="101"/>
      <c r="G72" s="1"/>
      <c r="H72" s="1"/>
      <c r="I72" s="1"/>
      <c r="J72" s="23"/>
      <c r="K72" s="23"/>
      <c r="L72" s="23"/>
      <c r="M72" s="1"/>
      <c r="N72" s="1"/>
      <c r="O72" s="1"/>
      <c r="P72" s="1"/>
      <c r="Q72" s="139"/>
      <c r="R72" s="139"/>
      <c r="S72" s="139"/>
      <c r="T72" s="139"/>
      <c r="U72" s="139"/>
      <c r="V72" s="1"/>
      <c r="W72" s="100"/>
      <c r="X72" s="1"/>
      <c r="Y72" s="70"/>
      <c r="Z72" s="70"/>
      <c r="AA72" s="70"/>
      <c r="AB72" s="70"/>
      <c r="AC72" s="70"/>
      <c r="AD72" s="70"/>
    </row>
    <row r="73" spans="1:30" x14ac:dyDescent="0.25">
      <c r="A73" s="22"/>
      <c r="B73" s="100"/>
      <c r="C73" s="1"/>
      <c r="D73" s="100"/>
      <c r="E73" s="101"/>
      <c r="G73" s="1"/>
      <c r="H73" s="1"/>
      <c r="I73" s="1"/>
      <c r="J73" s="23"/>
      <c r="K73" s="23"/>
      <c r="L73" s="23"/>
      <c r="M73" s="1"/>
      <c r="N73" s="1"/>
      <c r="O73" s="1"/>
      <c r="P73" s="1"/>
      <c r="Q73" s="139"/>
      <c r="R73" s="139"/>
      <c r="S73" s="139"/>
      <c r="T73" s="139"/>
      <c r="U73" s="139"/>
      <c r="V73" s="1"/>
      <c r="W73" s="100"/>
      <c r="X73" s="1"/>
      <c r="Y73" s="70"/>
      <c r="Z73" s="70"/>
      <c r="AA73" s="70"/>
      <c r="AB73" s="70"/>
      <c r="AC73" s="70"/>
      <c r="AD73" s="70"/>
    </row>
    <row r="74" spans="1:30" x14ac:dyDescent="0.25">
      <c r="A74" s="22"/>
      <c r="B74" s="100"/>
      <c r="C74" s="1"/>
      <c r="D74" s="100"/>
      <c r="E74" s="101"/>
      <c r="G74" s="1"/>
      <c r="H74" s="1"/>
      <c r="I74" s="1"/>
      <c r="J74" s="23"/>
      <c r="K74" s="23"/>
      <c r="L74" s="23"/>
      <c r="M74" s="1"/>
      <c r="N74" s="1"/>
      <c r="O74" s="1"/>
      <c r="P74" s="1"/>
      <c r="Q74" s="139"/>
      <c r="R74" s="139"/>
      <c r="S74" s="139"/>
      <c r="T74" s="139"/>
      <c r="U74" s="139"/>
      <c r="V74" s="1"/>
      <c r="W74" s="100"/>
      <c r="X74" s="1"/>
      <c r="Y74" s="70"/>
      <c r="Z74" s="70"/>
      <c r="AA74" s="70"/>
      <c r="AB74" s="70"/>
      <c r="AC74" s="70"/>
      <c r="AD74" s="70"/>
    </row>
    <row r="75" spans="1:30" x14ac:dyDescent="0.25">
      <c r="A75" s="22"/>
      <c r="B75" s="100"/>
      <c r="C75" s="1"/>
      <c r="D75" s="100"/>
      <c r="E75" s="101"/>
      <c r="G75" s="1"/>
      <c r="H75" s="1"/>
      <c r="I75" s="1"/>
      <c r="J75" s="23"/>
      <c r="K75" s="23"/>
      <c r="L75" s="23"/>
      <c r="M75" s="1"/>
      <c r="N75" s="1"/>
      <c r="O75" s="1"/>
      <c r="P75" s="1"/>
      <c r="Q75" s="139"/>
      <c r="R75" s="139"/>
      <c r="S75" s="139"/>
      <c r="T75" s="139"/>
      <c r="U75" s="139"/>
      <c r="V75" s="1"/>
      <c r="W75" s="100"/>
      <c r="X75" s="1"/>
      <c r="Y75" s="70"/>
      <c r="Z75" s="70"/>
      <c r="AA75" s="70"/>
      <c r="AB75" s="70"/>
      <c r="AC75" s="70"/>
      <c r="AD75" s="70"/>
    </row>
    <row r="76" spans="1:30" x14ac:dyDescent="0.25">
      <c r="A76" s="22"/>
      <c r="B76" s="100"/>
      <c r="C76" s="1"/>
      <c r="D76" s="100"/>
      <c r="E76" s="101"/>
      <c r="G76" s="1"/>
      <c r="H76" s="1"/>
      <c r="I76" s="1"/>
      <c r="J76" s="23"/>
      <c r="K76" s="23"/>
      <c r="L76" s="23"/>
      <c r="M76" s="1"/>
      <c r="N76" s="1"/>
      <c r="O76" s="1"/>
      <c r="P76" s="1"/>
      <c r="Q76" s="139"/>
      <c r="R76" s="139"/>
      <c r="S76" s="139"/>
      <c r="T76" s="139"/>
      <c r="U76" s="139"/>
      <c r="V76" s="1"/>
      <c r="W76" s="100"/>
      <c r="X76" s="1"/>
      <c r="Y76" s="70"/>
      <c r="Z76" s="70"/>
      <c r="AA76" s="70"/>
      <c r="AB76" s="70"/>
      <c r="AC76" s="70"/>
      <c r="AD76" s="70"/>
    </row>
    <row r="77" spans="1:30" x14ac:dyDescent="0.25">
      <c r="A77" s="22"/>
      <c r="B77" s="100"/>
      <c r="C77" s="1"/>
      <c r="D77" s="100"/>
      <c r="E77" s="101"/>
      <c r="G77" s="1"/>
      <c r="H77" s="1"/>
      <c r="I77" s="1"/>
      <c r="J77" s="23"/>
      <c r="K77" s="23"/>
      <c r="L77" s="23"/>
      <c r="M77" s="1"/>
      <c r="N77" s="1"/>
      <c r="O77" s="1"/>
      <c r="P77" s="1"/>
      <c r="Q77" s="139"/>
      <c r="R77" s="139"/>
      <c r="S77" s="139"/>
      <c r="T77" s="139"/>
      <c r="U77" s="139"/>
      <c r="V77" s="1"/>
      <c r="W77" s="100"/>
      <c r="X77" s="1"/>
      <c r="Y77" s="70"/>
      <c r="Z77" s="70"/>
      <c r="AA77" s="70"/>
      <c r="AB77" s="70"/>
      <c r="AC77" s="70"/>
      <c r="AD77" s="70"/>
    </row>
    <row r="78" spans="1:30" x14ac:dyDescent="0.25">
      <c r="A78" s="22"/>
      <c r="B78" s="100"/>
      <c r="C78" s="1"/>
      <c r="D78" s="100"/>
      <c r="E78" s="101"/>
      <c r="G78" s="1"/>
      <c r="H78" s="1"/>
      <c r="I78" s="1"/>
      <c r="J78" s="23"/>
      <c r="K78" s="23"/>
      <c r="L78" s="23"/>
      <c r="M78" s="1"/>
      <c r="N78" s="1"/>
      <c r="O78" s="1"/>
      <c r="P78" s="1"/>
      <c r="Q78" s="139"/>
      <c r="R78" s="139"/>
      <c r="S78" s="139"/>
      <c r="T78" s="139"/>
      <c r="U78" s="139"/>
      <c r="V78" s="1"/>
      <c r="W78" s="100"/>
      <c r="X78" s="1"/>
      <c r="Y78" s="70"/>
      <c r="Z78" s="70"/>
      <c r="AA78" s="70"/>
      <c r="AB78" s="70"/>
      <c r="AC78" s="70"/>
      <c r="AD78" s="70"/>
    </row>
    <row r="79" spans="1:30" x14ac:dyDescent="0.25">
      <c r="A79" s="22"/>
      <c r="B79" s="100"/>
      <c r="C79" s="1"/>
      <c r="D79" s="100"/>
      <c r="E79" s="101"/>
      <c r="G79" s="1"/>
      <c r="H79" s="1"/>
      <c r="I79" s="1"/>
      <c r="J79" s="23"/>
      <c r="K79" s="23"/>
      <c r="L79" s="23"/>
      <c r="M79" s="1"/>
      <c r="N79" s="1"/>
      <c r="O79" s="1"/>
      <c r="P79" s="1"/>
      <c r="Q79" s="139"/>
      <c r="R79" s="139"/>
      <c r="S79" s="139"/>
      <c r="T79" s="139"/>
      <c r="U79" s="139"/>
      <c r="V79" s="1"/>
      <c r="W79" s="100"/>
      <c r="X79" s="1"/>
      <c r="Y79" s="70"/>
      <c r="Z79" s="70"/>
      <c r="AA79" s="70"/>
      <c r="AB79" s="70"/>
      <c r="AC79" s="70"/>
      <c r="AD79" s="70"/>
    </row>
    <row r="80" spans="1:30" x14ac:dyDescent="0.25">
      <c r="A80" s="22"/>
      <c r="B80" s="100"/>
      <c r="C80" s="1"/>
      <c r="D80" s="100"/>
      <c r="E80" s="101"/>
      <c r="G80" s="1"/>
      <c r="H80" s="1"/>
      <c r="I80" s="1"/>
      <c r="J80" s="23"/>
      <c r="K80" s="23"/>
      <c r="L80" s="23"/>
      <c r="M80" s="1"/>
      <c r="N80" s="1"/>
      <c r="O80" s="1"/>
      <c r="P80" s="1"/>
      <c r="Q80" s="139"/>
      <c r="R80" s="139"/>
      <c r="S80" s="139"/>
      <c r="T80" s="139"/>
      <c r="U80" s="139"/>
      <c r="V80" s="1"/>
      <c r="W80" s="100"/>
      <c r="X80" s="1"/>
      <c r="Y80" s="70"/>
      <c r="Z80" s="70"/>
      <c r="AA80" s="70"/>
      <c r="AB80" s="70"/>
      <c r="AC80" s="70"/>
      <c r="AD80" s="70"/>
    </row>
    <row r="81" spans="1:30" x14ac:dyDescent="0.25">
      <c r="A81" s="22"/>
      <c r="B81" s="100"/>
      <c r="C81" s="1"/>
      <c r="D81" s="100"/>
      <c r="E81" s="101"/>
      <c r="G81" s="1"/>
      <c r="H81" s="1"/>
      <c r="I81" s="1"/>
      <c r="J81" s="23"/>
      <c r="K81" s="23"/>
      <c r="L81" s="23"/>
      <c r="M81" s="1"/>
      <c r="N81" s="1"/>
      <c r="O81" s="1"/>
      <c r="P81" s="1"/>
      <c r="Q81" s="139"/>
      <c r="R81" s="139"/>
      <c r="S81" s="139"/>
      <c r="T81" s="139"/>
      <c r="U81" s="139"/>
      <c r="V81" s="1"/>
      <c r="W81" s="100"/>
      <c r="X81" s="1"/>
      <c r="Y81" s="70"/>
      <c r="Z81" s="70"/>
      <c r="AA81" s="70"/>
      <c r="AB81" s="70"/>
      <c r="AC81" s="70"/>
      <c r="AD81" s="70"/>
    </row>
    <row r="82" spans="1:30" x14ac:dyDescent="0.25">
      <c r="A82" s="22"/>
      <c r="B82" s="100"/>
      <c r="C82" s="1"/>
      <c r="D82" s="100"/>
      <c r="E82" s="101"/>
      <c r="G82" s="1"/>
      <c r="H82" s="1"/>
      <c r="I82" s="1"/>
      <c r="J82" s="23"/>
      <c r="K82" s="23"/>
      <c r="L82" s="23"/>
      <c r="M82" s="1"/>
      <c r="N82" s="1"/>
      <c r="O82" s="1"/>
      <c r="P82" s="1"/>
      <c r="Q82" s="139"/>
      <c r="R82" s="139"/>
      <c r="S82" s="139"/>
      <c r="T82" s="139"/>
      <c r="U82" s="139"/>
      <c r="V82" s="1"/>
      <c r="W82" s="100"/>
      <c r="X82" s="1"/>
      <c r="Y82" s="70"/>
      <c r="Z82" s="70"/>
      <c r="AA82" s="70"/>
      <c r="AB82" s="70"/>
      <c r="AC82" s="70"/>
      <c r="AD82" s="70"/>
    </row>
    <row r="83" spans="1:30" x14ac:dyDescent="0.25">
      <c r="A83" s="22"/>
      <c r="B83" s="100"/>
      <c r="C83" s="1"/>
      <c r="D83" s="100"/>
      <c r="E83" s="101"/>
      <c r="G83" s="1"/>
      <c r="H83" s="1"/>
      <c r="I83" s="1"/>
      <c r="J83" s="23"/>
      <c r="K83" s="23"/>
      <c r="L83" s="23"/>
      <c r="M83" s="1"/>
      <c r="N83" s="1"/>
      <c r="O83" s="1"/>
      <c r="P83" s="1"/>
      <c r="Q83" s="139"/>
      <c r="R83" s="139"/>
      <c r="S83" s="139"/>
      <c r="T83" s="139"/>
      <c r="U83" s="139"/>
      <c r="V83" s="1"/>
      <c r="W83" s="100"/>
      <c r="X83" s="1"/>
      <c r="Y83" s="70"/>
      <c r="Z83" s="70"/>
      <c r="AA83" s="70"/>
      <c r="AB83" s="70"/>
      <c r="AC83" s="70"/>
      <c r="AD83" s="70"/>
    </row>
    <row r="84" spans="1:30" x14ac:dyDescent="0.25">
      <c r="A84" s="22"/>
      <c r="B84" s="100"/>
      <c r="C84" s="1"/>
      <c r="D84" s="100"/>
      <c r="E84" s="101"/>
      <c r="G84" s="1"/>
      <c r="H84" s="1"/>
      <c r="I84" s="1"/>
      <c r="J84" s="23"/>
      <c r="K84" s="23"/>
      <c r="L84" s="23"/>
      <c r="M84" s="1"/>
      <c r="N84" s="1"/>
      <c r="O84" s="1"/>
      <c r="P84" s="1"/>
      <c r="Q84" s="139"/>
      <c r="R84" s="139"/>
      <c r="S84" s="139"/>
      <c r="T84" s="139"/>
      <c r="U84" s="139"/>
      <c r="V84" s="1"/>
      <c r="W84" s="100"/>
      <c r="X84" s="1"/>
      <c r="Y84" s="70"/>
      <c r="Z84" s="70"/>
      <c r="AA84" s="70"/>
      <c r="AB84" s="70"/>
      <c r="AC84" s="70"/>
      <c r="AD84" s="70"/>
    </row>
    <row r="85" spans="1:30" x14ac:dyDescent="0.25">
      <c r="A85" s="22"/>
      <c r="B85" s="100"/>
      <c r="C85" s="1"/>
      <c r="D85" s="100"/>
      <c r="E85" s="101"/>
      <c r="G85" s="1"/>
      <c r="H85" s="1"/>
      <c r="I85" s="1"/>
      <c r="J85" s="23"/>
      <c r="K85" s="23"/>
      <c r="L85" s="23"/>
      <c r="M85" s="1"/>
      <c r="N85" s="1"/>
      <c r="O85" s="1"/>
      <c r="P85" s="1"/>
      <c r="Q85" s="139"/>
      <c r="R85" s="139"/>
      <c r="S85" s="139"/>
      <c r="T85" s="139"/>
      <c r="U85" s="139"/>
      <c r="V85" s="1"/>
      <c r="W85" s="100"/>
      <c r="X85" s="1"/>
      <c r="Y85" s="70"/>
      <c r="Z85" s="70"/>
      <c r="AA85" s="70"/>
      <c r="AB85" s="70"/>
      <c r="AC85" s="70"/>
      <c r="AD85" s="70"/>
    </row>
    <row r="86" spans="1:30" x14ac:dyDescent="0.25">
      <c r="A86" s="22"/>
      <c r="B86" s="100"/>
      <c r="C86" s="1"/>
      <c r="D86" s="100"/>
      <c r="E86" s="101"/>
      <c r="G86" s="1"/>
      <c r="H86" s="1"/>
      <c r="I86" s="1"/>
      <c r="J86" s="23"/>
      <c r="K86" s="23"/>
      <c r="L86" s="23"/>
      <c r="M86" s="1"/>
      <c r="N86" s="1"/>
      <c r="O86" s="1"/>
      <c r="P86" s="1"/>
      <c r="Q86" s="139"/>
      <c r="R86" s="139"/>
      <c r="S86" s="139"/>
      <c r="T86" s="139"/>
      <c r="U86" s="139"/>
      <c r="V86" s="1"/>
      <c r="W86" s="100"/>
      <c r="X86" s="1"/>
      <c r="Y86" s="70"/>
      <c r="Z86" s="70"/>
      <c r="AA86" s="70"/>
      <c r="AB86" s="70"/>
      <c r="AC86" s="70"/>
      <c r="AD86" s="70"/>
    </row>
    <row r="87" spans="1:30" x14ac:dyDescent="0.25">
      <c r="A87" s="22"/>
      <c r="B87" s="100"/>
      <c r="C87" s="1"/>
      <c r="D87" s="100"/>
      <c r="E87" s="101"/>
      <c r="G87" s="1"/>
      <c r="H87" s="1"/>
      <c r="I87" s="1"/>
      <c r="J87" s="23"/>
      <c r="K87" s="23"/>
      <c r="L87" s="23"/>
      <c r="M87" s="1"/>
      <c r="N87" s="1"/>
      <c r="O87" s="1"/>
      <c r="P87" s="1"/>
      <c r="Q87" s="139"/>
      <c r="R87" s="139"/>
      <c r="S87" s="139"/>
      <c r="T87" s="139"/>
      <c r="U87" s="139"/>
      <c r="V87" s="1"/>
      <c r="W87" s="100"/>
      <c r="X87" s="1"/>
      <c r="Y87" s="70"/>
      <c r="Z87" s="70"/>
      <c r="AA87" s="70"/>
      <c r="AB87" s="70"/>
      <c r="AC87" s="70"/>
      <c r="AD87" s="70"/>
    </row>
    <row r="88" spans="1:30" x14ac:dyDescent="0.25">
      <c r="A88" s="22"/>
      <c r="B88" s="100"/>
      <c r="C88" s="1"/>
      <c r="D88" s="100"/>
      <c r="E88" s="101"/>
      <c r="G88" s="1"/>
      <c r="H88" s="1"/>
      <c r="I88" s="1"/>
      <c r="J88" s="23"/>
      <c r="K88" s="23"/>
      <c r="L88" s="23"/>
      <c r="M88" s="1"/>
      <c r="N88" s="1"/>
      <c r="O88" s="1"/>
      <c r="P88" s="1"/>
      <c r="Q88" s="139"/>
      <c r="R88" s="139"/>
      <c r="S88" s="139"/>
      <c r="T88" s="139"/>
      <c r="U88" s="139"/>
      <c r="V88" s="1"/>
      <c r="W88" s="100"/>
      <c r="X88" s="1"/>
      <c r="Y88" s="70"/>
      <c r="Z88" s="70"/>
      <c r="AA88" s="70"/>
      <c r="AB88" s="70"/>
      <c r="AC88" s="70"/>
      <c r="AD88" s="70"/>
    </row>
    <row r="89" spans="1:30" x14ac:dyDescent="0.25">
      <c r="A89" s="22"/>
      <c r="B89" s="100"/>
      <c r="C89" s="1"/>
      <c r="D89" s="100"/>
      <c r="E89" s="101"/>
      <c r="G89" s="1"/>
      <c r="H89" s="1"/>
      <c r="I89" s="1"/>
      <c r="J89" s="23"/>
      <c r="K89" s="23"/>
      <c r="L89" s="23"/>
      <c r="M89" s="1"/>
      <c r="N89" s="1"/>
      <c r="O89" s="1"/>
      <c r="P89" s="1"/>
      <c r="Q89" s="139"/>
      <c r="R89" s="139"/>
      <c r="S89" s="139"/>
      <c r="T89" s="139"/>
      <c r="U89" s="139"/>
      <c r="V89" s="1"/>
      <c r="W89" s="100"/>
      <c r="X89" s="1"/>
      <c r="Y89" s="70"/>
      <c r="Z89" s="70"/>
      <c r="AA89" s="70"/>
      <c r="AB89" s="70"/>
      <c r="AC89" s="70"/>
      <c r="AD89" s="70"/>
    </row>
    <row r="90" spans="1:30" x14ac:dyDescent="0.25">
      <c r="A90" s="22"/>
      <c r="B90" s="100"/>
      <c r="C90" s="1"/>
      <c r="D90" s="100"/>
      <c r="E90" s="101"/>
      <c r="G90" s="1"/>
      <c r="H90" s="1"/>
      <c r="I90" s="1"/>
      <c r="J90" s="23"/>
      <c r="K90" s="23"/>
      <c r="L90" s="23"/>
      <c r="M90" s="1"/>
      <c r="N90" s="1"/>
      <c r="O90" s="1"/>
      <c r="P90" s="1"/>
      <c r="Q90" s="139"/>
      <c r="R90" s="139"/>
      <c r="S90" s="139"/>
      <c r="T90" s="139"/>
      <c r="U90" s="139"/>
      <c r="V90" s="1"/>
      <c r="W90" s="100"/>
      <c r="X90" s="1"/>
      <c r="Y90" s="70"/>
      <c r="Z90" s="70"/>
      <c r="AA90" s="70"/>
      <c r="AB90" s="70"/>
      <c r="AC90" s="70"/>
      <c r="AD90" s="70"/>
    </row>
    <row r="91" spans="1:30" x14ac:dyDescent="0.25">
      <c r="A91" s="22"/>
      <c r="B91" s="100"/>
      <c r="C91" s="1"/>
      <c r="D91" s="100"/>
      <c r="E91" s="101"/>
      <c r="G91" s="1"/>
      <c r="H91" s="1"/>
      <c r="I91" s="1"/>
      <c r="J91" s="23"/>
      <c r="K91" s="23"/>
      <c r="L91" s="23"/>
      <c r="M91" s="1"/>
      <c r="N91" s="1"/>
      <c r="O91" s="1"/>
      <c r="P91" s="1"/>
      <c r="Q91" s="139"/>
      <c r="R91" s="139"/>
      <c r="S91" s="139"/>
      <c r="T91" s="139"/>
      <c r="U91" s="139"/>
      <c r="V91" s="1"/>
      <c r="W91" s="100"/>
      <c r="X91" s="1"/>
      <c r="Y91" s="70"/>
      <c r="Z91" s="70"/>
      <c r="AA91" s="70"/>
      <c r="AB91" s="70"/>
      <c r="AC91" s="70"/>
      <c r="AD91" s="70"/>
    </row>
    <row r="92" spans="1:30" x14ac:dyDescent="0.25">
      <c r="A92" s="22"/>
      <c r="B92" s="100"/>
      <c r="C92" s="1"/>
      <c r="D92" s="100"/>
      <c r="E92" s="101"/>
      <c r="G92" s="1"/>
      <c r="H92" s="1"/>
      <c r="I92" s="1"/>
      <c r="J92" s="23"/>
      <c r="K92" s="23"/>
      <c r="L92" s="23"/>
      <c r="M92" s="1"/>
      <c r="N92" s="1"/>
      <c r="O92" s="1"/>
      <c r="P92" s="1"/>
      <c r="Q92" s="139"/>
      <c r="R92" s="139"/>
      <c r="S92" s="139"/>
      <c r="T92" s="139"/>
      <c r="U92" s="139"/>
      <c r="V92" s="1"/>
      <c r="W92" s="100"/>
      <c r="X92" s="1"/>
      <c r="Y92" s="70"/>
      <c r="Z92" s="70"/>
      <c r="AA92" s="70"/>
      <c r="AB92" s="70"/>
      <c r="AC92" s="70"/>
      <c r="AD92" s="70"/>
    </row>
    <row r="93" spans="1:30" x14ac:dyDescent="0.25">
      <c r="A93" s="22"/>
      <c r="B93" s="100"/>
      <c r="C93" s="1"/>
      <c r="D93" s="100"/>
      <c r="E93" s="101"/>
      <c r="G93" s="1"/>
      <c r="H93" s="1"/>
      <c r="I93" s="1"/>
      <c r="J93" s="23"/>
      <c r="K93" s="23"/>
      <c r="L93" s="23"/>
      <c r="M93" s="1"/>
      <c r="N93" s="1"/>
      <c r="O93" s="1"/>
      <c r="P93" s="1"/>
      <c r="Q93" s="139"/>
      <c r="R93" s="139"/>
      <c r="S93" s="139"/>
      <c r="T93" s="139"/>
      <c r="U93" s="139"/>
      <c r="V93" s="1"/>
      <c r="W93" s="100"/>
      <c r="X93" s="1"/>
      <c r="Y93" s="70"/>
      <c r="Z93" s="70"/>
      <c r="AA93" s="70"/>
      <c r="AB93" s="70"/>
      <c r="AC93" s="70"/>
      <c r="AD93" s="70"/>
    </row>
    <row r="94" spans="1:30" x14ac:dyDescent="0.25">
      <c r="A94" s="22"/>
      <c r="B94" s="100"/>
      <c r="C94" s="1"/>
      <c r="D94" s="100"/>
      <c r="E94" s="101"/>
      <c r="G94" s="1"/>
      <c r="H94" s="1"/>
      <c r="I94" s="1"/>
      <c r="J94" s="23"/>
      <c r="K94" s="23"/>
      <c r="L94" s="23"/>
      <c r="M94" s="1"/>
      <c r="N94" s="1"/>
      <c r="O94" s="1"/>
      <c r="P94" s="1"/>
      <c r="Q94" s="139"/>
      <c r="R94" s="139"/>
      <c r="S94" s="139"/>
      <c r="T94" s="139"/>
      <c r="U94" s="139"/>
      <c r="V94" s="1"/>
      <c r="W94" s="100"/>
      <c r="X94" s="1"/>
      <c r="Y94" s="70"/>
      <c r="Z94" s="70"/>
      <c r="AA94" s="70"/>
      <c r="AB94" s="70"/>
      <c r="AC94" s="70"/>
      <c r="AD94" s="70"/>
    </row>
    <row r="95" spans="1:30" x14ac:dyDescent="0.25">
      <c r="A95" s="22"/>
      <c r="B95" s="100"/>
      <c r="C95" s="1"/>
      <c r="D95" s="100"/>
      <c r="E95" s="101"/>
      <c r="G95" s="1"/>
      <c r="H95" s="1"/>
      <c r="I95" s="1"/>
      <c r="J95" s="23"/>
      <c r="K95" s="23"/>
      <c r="L95" s="23"/>
      <c r="M95" s="1"/>
      <c r="N95" s="1"/>
      <c r="O95" s="1"/>
      <c r="P95" s="1"/>
      <c r="Q95" s="139"/>
      <c r="R95" s="139"/>
      <c r="S95" s="139"/>
      <c r="T95" s="139"/>
      <c r="U95" s="139"/>
      <c r="V95" s="1"/>
      <c r="W95" s="100"/>
      <c r="X95" s="1"/>
      <c r="Y95" s="70"/>
      <c r="Z95" s="70"/>
      <c r="AA95" s="70"/>
      <c r="AB95" s="70"/>
      <c r="AC95" s="70"/>
      <c r="AD95" s="70"/>
    </row>
    <row r="96" spans="1:30" x14ac:dyDescent="0.25">
      <c r="A96" s="22"/>
      <c r="B96" s="100"/>
      <c r="C96" s="1"/>
      <c r="D96" s="100"/>
      <c r="E96" s="101"/>
      <c r="G96" s="1"/>
      <c r="H96" s="1"/>
      <c r="I96" s="1"/>
      <c r="J96" s="23"/>
      <c r="K96" s="23"/>
      <c r="L96" s="23"/>
      <c r="M96" s="1"/>
      <c r="N96" s="1"/>
      <c r="O96" s="1"/>
      <c r="P96" s="1"/>
      <c r="Q96" s="139"/>
      <c r="R96" s="139"/>
      <c r="S96" s="139"/>
      <c r="T96" s="139"/>
      <c r="U96" s="139"/>
      <c r="V96" s="1"/>
      <c r="W96" s="100"/>
      <c r="X96" s="1"/>
      <c r="Y96" s="70"/>
      <c r="Z96" s="70"/>
      <c r="AA96" s="70"/>
      <c r="AB96" s="70"/>
      <c r="AC96" s="70"/>
      <c r="AD96" s="70"/>
    </row>
    <row r="97" spans="1:30" x14ac:dyDescent="0.25">
      <c r="A97" s="22"/>
      <c r="B97" s="100"/>
      <c r="C97" s="1"/>
      <c r="D97" s="100"/>
      <c r="E97" s="101"/>
      <c r="G97" s="1"/>
      <c r="H97" s="1"/>
      <c r="I97" s="1"/>
      <c r="J97" s="23"/>
      <c r="K97" s="23"/>
      <c r="L97" s="23"/>
      <c r="M97" s="1"/>
      <c r="N97" s="1"/>
      <c r="O97" s="1"/>
      <c r="P97" s="1"/>
      <c r="Q97" s="139"/>
      <c r="R97" s="139"/>
      <c r="S97" s="139"/>
      <c r="T97" s="139"/>
      <c r="U97" s="139"/>
      <c r="V97" s="1"/>
      <c r="W97" s="100"/>
      <c r="X97" s="1"/>
      <c r="Y97" s="70"/>
      <c r="Z97" s="70"/>
      <c r="AA97" s="70"/>
      <c r="AB97" s="70"/>
      <c r="AC97" s="70"/>
      <c r="AD97" s="70"/>
    </row>
    <row r="98" spans="1:30" x14ac:dyDescent="0.25">
      <c r="A98" s="22"/>
      <c r="B98" s="100"/>
      <c r="C98" s="1"/>
      <c r="D98" s="100"/>
      <c r="E98" s="101"/>
      <c r="G98" s="1"/>
      <c r="H98" s="1"/>
      <c r="I98" s="1"/>
      <c r="J98" s="23"/>
      <c r="K98" s="23"/>
      <c r="L98" s="23"/>
      <c r="M98" s="1"/>
      <c r="N98" s="1"/>
      <c r="O98" s="1"/>
      <c r="P98" s="1"/>
      <c r="Q98" s="139"/>
      <c r="R98" s="139"/>
      <c r="S98" s="139"/>
      <c r="T98" s="139"/>
      <c r="U98" s="139"/>
      <c r="V98" s="1"/>
      <c r="W98" s="100"/>
      <c r="X98" s="1"/>
      <c r="Y98" s="70"/>
      <c r="Z98" s="70"/>
      <c r="AA98" s="70"/>
      <c r="AB98" s="70"/>
      <c r="AC98" s="70"/>
      <c r="AD98" s="70"/>
    </row>
    <row r="99" spans="1:30" x14ac:dyDescent="0.25">
      <c r="A99" s="22"/>
      <c r="B99" s="100"/>
      <c r="C99" s="1"/>
      <c r="D99" s="100"/>
      <c r="E99" s="101"/>
      <c r="G99" s="1"/>
      <c r="H99" s="1"/>
      <c r="I99" s="1"/>
      <c r="J99" s="23"/>
      <c r="K99" s="23"/>
      <c r="L99" s="23"/>
      <c r="M99" s="1"/>
      <c r="N99" s="1"/>
      <c r="O99" s="1"/>
      <c r="P99" s="1"/>
      <c r="Q99" s="139"/>
      <c r="R99" s="139"/>
      <c r="S99" s="139"/>
      <c r="T99" s="139"/>
      <c r="U99" s="139"/>
      <c r="V99" s="1"/>
      <c r="W99" s="100"/>
      <c r="X99" s="1"/>
      <c r="Y99" s="70"/>
      <c r="Z99" s="70"/>
      <c r="AA99" s="70"/>
      <c r="AB99" s="70"/>
      <c r="AC99" s="70"/>
      <c r="AD99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2024-12-02T14:21:13Z</dcterms:modified>
</cp:coreProperties>
</file>